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drawings/drawing8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ml.chartshapes+xml"/>
  <Override PartName="/xl/charts/chart22.xml" ContentType="application/vnd.openxmlformats-officedocument.drawingml.chart+xml"/>
  <Override PartName="/xl/drawings/drawing10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2.xml" ContentType="application/vnd.openxmlformats-officedocument.drawingml.chartshapes+xml"/>
  <Override PartName="/xl/charts/chart28.xml" ContentType="application/vnd.openxmlformats-officedocument.drawingml.chart+xml"/>
  <Override PartName="/xl/drawings/drawing13.xml" ContentType="application/vnd.openxmlformats-officedocument.drawingml.chartshapes+xml"/>
  <Override PartName="/xl/charts/chart29.xml" ContentType="application/vnd.openxmlformats-officedocument.drawingml.chart+xml"/>
  <Override PartName="/xl/drawings/drawing14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5.xml" ContentType="application/vnd.openxmlformats-officedocument.drawingml.chartshapes+xml"/>
  <Override PartName="/xl/charts/chart32.xml" ContentType="application/vnd.openxmlformats-officedocument.drawingml.chart+xml"/>
  <Override PartName="/xl/drawings/drawing16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7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8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9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0.xml" ContentType="application/vnd.openxmlformats-officedocument.drawingml.chartshapes+xml"/>
  <Override PartName="/xl/charts/chart43.xml" ContentType="application/vnd.openxmlformats-officedocument.drawingml.chart+xml"/>
  <Override PartName="/xl/drawings/drawing21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2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<sst xmlns="http://schemas.openxmlformats.org/spreadsheetml/2006/main" count="6314" uniqueCount="2917">
  <si>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</si>
  <si>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</si>
  <si>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</si>
  <si>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</si>
  <si>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</si>
  <si>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</si>
  <si>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</si>
  <si>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</si>
  <si>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</si>
  <si>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</si>
  <si>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</si>
  <si>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</si>
  <si>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</si>
  <si>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</si>
  <si>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</si>
  <si>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</si>
  <si>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</si>
  <si>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</si>
  <si>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</si>
  <si>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</si>
  <si>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</si>
  <si>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</si>
  <si>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</si>
  <si>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</si>
  <si>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</si>
  <si>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</si>
  <si>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</si>
  <si>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</si>
  <si>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</si>
  <si>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</si>
  <si>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</si>
  <si>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</si>
  <si>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</si>
  <si>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</si>
  <si>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</si>
  <si>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</si>
  <si>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</si>
  <si>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</si>
  <si>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</si>
  <si>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</si>
  <si>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</si>
  <si>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</si>
  <si>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</si>
  <si>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</si>
  <si>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</si>
  <si>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</si>
  <si>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</si>
  <si>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</si>
  <si>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</si>
  <si>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</si>
  <si>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</si>
  <si>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</si>
  <si>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</si>
  <si>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</si>
  <si>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</si>
  <si>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</si>
  <si>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</si>
  <si>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</si>
  <si>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</si>
  <si>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</si>
  <si>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</si>
  <si>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</si>
  <si>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</si>
  <si>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</si>
  <si>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</si>
  <si>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</si>
  <si>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</si>
  <si>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</si>
  <si>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</si>
  <si>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</si>
  <si>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</si>
  <si>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</si>
  <si>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</si>
  <si>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</si>
  <si>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</si>
  <si>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</si>
  <si>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</si>
  <si>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</si>
  <si>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</si>
  <si>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</si>
  <si>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</si>
  <si>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</si>
  <si>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</si>
  <si>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</si>
  <si>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</si>
  <si>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</si>
  <si>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</si>
  <si>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</si>
  <si>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</si>
  <si>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</si>
  <si>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</si>
  <si>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</si>
  <si>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</si>
  <si>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</si>
  <si>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</si>
  <si>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</si>
  <si>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</si>
  <si>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</si>
  <si>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</si>
  <si>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</si>
  <si>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</si>
  <si>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</si>
  <si>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</si>
  <si>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</si>
  <si>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</si>
  <si>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</si>
  <si>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</si>
  <si>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</si>
  <si>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</si>
  <si>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</si>
  <si>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</si>
  <si>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</si>
  <si>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</si>
  <si>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</si>
  <si>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</si>
  <si>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</si>
  <si>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</si>
  <si>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</si>
  <si>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</si>
  <si>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</si>
  <si>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</si>
  <si>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</si>
  <si>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</si>
  <si>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</si>
  <si>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</si>
  <si>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</si>
  <si>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</si>
  <si>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</si>
  <si>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</si>
  <si>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</si>
  <si>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</si>
  <si>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</si>
  <si>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</si>
  <si>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</si>
  <si>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</si>
  <si>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</si>
  <si>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</si>
  <si>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</si>
  <si>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</si>
  <si>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</si>
  <si>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</si>
  <si>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</si>
  <si>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</si>
  <si>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</si>
  <si>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</si>
  <si>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</si>
  <si>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</si>
  <si>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</si>
  <si>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</si>
  <si>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</si>
  <si>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</si>
  <si>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</si>
  <si>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</si>
  <si>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</si>
  <si>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</si>
  <si>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</si>
  <si>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</si>
  <si>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</si>
  <si>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</si>
  <si>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</si>
  <si>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</si>
  <si>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</si>
  <si>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</si>
  <si>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</si>
  <si>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</si>
  <si>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</si>
  <si>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</si>
  <si>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</si>
  <si>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</si>
  <si>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</si>
  <si>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</si>
  <si>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</si>
  <si>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</si>
  <si>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</si>
  <si>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</si>
  <si>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</si>
  <si>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</si>
  <si>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</si>
  <si>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</si>
  <si>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</si>
  <si>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</si>
  <si>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</si>
  <si>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</si>
  <si>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</si>
  <si>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</si>
  <si>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</si>
  <si>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</si>
  <si>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</si>
  <si>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</si>
  <si>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</si>
  <si>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</si>
  <si>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</si>
  <si>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</si>
  <si>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</si>
  <si>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</si>
  <si>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</si>
  <si>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</si>
  <si>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</si>
  <si>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</si>
  <si>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</si>
  <si>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</si>
  <si>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</si>
  <si>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</si>
  <si>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</si>
  <si>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</si>
  <si>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</si>
  <si>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</si>
  <si>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</si>
  <si>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</si>
  <si>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</si>
  <si>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</si>
  <si>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</si>
  <si>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</si>
  <si>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</si>
  <si>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</si>
  <si>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</si>
  <si>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</si>
  <si>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</si>
  <si>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</si>
  <si>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</si>
  <si>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</si>
  <si>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</si>
  <si>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</si>
  <si>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</si>
  <si>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</si>
  <si>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</si>
  <si>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</si>
  <si>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</si>
  <si>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</si>
  <si>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</si>
  <si>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</si>
  <si>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</si>
  <si>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</si>
  <si>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</si>
  <si>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</si>
  <si>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</si>
  <si>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</si>
  <si>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</si>
  <si>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</si>
  <si>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</si>
  <si>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</si>
  <si>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</si>
  <si>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</si>
  <si>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</si>
  <si>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</si>
  <si>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</si>
  <si>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</si>
  <si>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</si>
  <si>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</si>
  <si>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</si>
  <si>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</si>
  <si>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</si>
  <si>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</si>
  <si>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</si>
  <si>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</si>
  <si>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</si>
  <si>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</si>
  <si>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</si>
  <si>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</si>
  <si>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</si>
  <si>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</si>
  <si>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</si>
  <si>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</si>
  <si>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</si>
  <si>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</si>
  <si>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</si>
  <si>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</si>
  <si>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</si>
  <si>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</si>
  <si>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</si>
  <si>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</si>
  <si>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</si>
  <si>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</si>
  <si>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</si>
  <si>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</si>
  <si>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</si>
  <si>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</si>
  <si>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</si>
  <si>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</si>
  <si>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</si>
  <si>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</si>
  <si>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</si>
  <si>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</si>
  <si>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</si>
  <si>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</si>
  <si>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</si>
  <si>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</si>
  <si>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</si>
  <si>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</si>
  <si>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</si>
  <si>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</si>
  <si>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</si>
  <si>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</si>
  <si>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</si>
  <si>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</si>
  <si>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</si>
  <si>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</si>
  <si>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</si>
  <si>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</si>
  <si>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</si>
  <si>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</si>
  <si>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</si>
  <si>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</si>
  <si>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</si>
  <si>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</si>
  <si>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</si>
  <si>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</si>
  <si>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</si>
  <si>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</si>
  <si>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</si>
  <si>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</si>
  <si>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</si>
  <si>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</si>
  <si>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</si>
  <si>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</si>
  <si>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</si>
  <si>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</si>
  <si>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</si>
  <si>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</si>
  <si>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</si>
  <si>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</si>
  <si>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</si>
  <si>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</si>
  <si>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</si>
  <si>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</si>
  <si>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</si>
  <si>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</si>
  <si>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</si>
  <si>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</si>
  <si>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</si>
  <si>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</si>
  <si>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</si>
  <si>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</si>
  <si>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</si>
  <si>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</si>
  <si>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</si>
  <si>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</si>
  <si>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</si>
  <si>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</si>
  <si>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</si>
  <si>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</si>
  <si>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</si>
  <si>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</si>
  <si>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</si>
  <si>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</si>
  <si>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</si>
  <si>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</si>
  <si>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</si>
  <si>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</si>
  <si>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</si>
  <si>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</si>
  <si>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</si>
  <si>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</si>
  <si>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</si>
  <si>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</si>
  <si>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</si>
  <si>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</si>
  <si>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</si>
  <si>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</si>
  <si>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</si>
  <si>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</si>
  <si>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</si>
  <si>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</si>
  <si>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</si>
  <si>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</si>
  <si>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</si>
  <si>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</si>
  <si>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</si>
  <si>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</si>
  <si>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</si>
  <si>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</si>
  <si>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</si>
  <si>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</si>
  <si>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</si>
  <si>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</si>
  <si>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</si>
  <si>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</si>
  <si>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</si>
  <si>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</si>
  <si>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</si>
  <si>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</si>
  <si>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</si>
  <si>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</si>
  <si>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</si>
  <si>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</si>
  <si>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</si>
  <si>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</si>
  <si>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</si>
  <si>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</si>
  <si>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</si>
  <si>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</si>
  <si>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</si>
  <si>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</si>
  <si>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</si>
  <si>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</si>
  <si>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</si>
  <si>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</si>
  <si>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</si>
  <si>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</si>
  <si>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</si>
  <si>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</si>
  <si>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</si>
  <si>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</si>
  <si>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</si>
  <si>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</si>
  <si>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</si>
  <si>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</si>
  <si>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</si>
  <si>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</si>
  <si>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</si>
  <si>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</si>
  <si>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</si>
  <si>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</si>
  <si>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</si>
  <si>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</si>
  <si>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</si>
  <si>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</si>
  <si>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</si>
  <si>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</si>
  <si>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</si>
  <si>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</si>
  <si>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</si>
  <si>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</si>
  <si>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</si>
  <si>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</si>
  <si>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</si>
  <si>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</si>
  <si>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</si>
  <si>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</si>
  <si>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</si>
  <si>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</si>
  <si>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</si>
  <si>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</si>
  <si>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</si>
  <si>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</si>
  <si>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</si>
  <si>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</si>
  <si>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</si>
  <si>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</si>
  <si>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</si>
  <si>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</si>
  <si>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</si>
  <si>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</si>
  <si>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</si>
  <si>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</si>
  <si>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</si>
  <si>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</si>
  <si>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</si>
  <si>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</si>
  <si>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</si>
  <si>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</si>
  <si>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</si>
  <si>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</si>
  <si>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</si>
  <si>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</si>
  <si>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</si>
  <si>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</si>
  <si>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</si>
  <si>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</si>
  <si>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</si>
  <si>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</si>
  <si>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</si>
  <si>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</si>
  <si>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</si>
  <si>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</si>
  <si>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</si>
  <si>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</si>
  <si>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</si>
  <si>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</si>
  <si>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</si>
  <si>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</si>
  <si>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</si>
  <si>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</si>
  <si>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</si>
  <si>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</si>
  <si>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</si>
  <si>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</si>
  <si>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</si>
  <si>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</si>
  <si>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</si>
  <si>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</si>
  <si>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</si>
  <si>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</si>
  <si>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</si>
  <si>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</si>
  <si>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</si>
  <si>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</si>
  <si>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</si>
  <si>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</si>
  <si>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</si>
  <si>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</si>
  <si>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</si>
  <si>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</si>
  <si>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</si>
  <si>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</si>
  <si>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</si>
  <si>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</si>
  <si>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</si>
  <si>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</si>
  <si>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</si>
  <si>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</si>
  <si>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</si>
  <si>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</si>
  <si>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</si>
  <si>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</si>
  <si>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</si>
  <si>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</si>
  <si>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</si>
  <si>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</si>
  <si>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</si>
  <si>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</si>
  <si>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</si>
  <si>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</si>
  <si>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</si>
  <si>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</si>
  <si>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</si>
  <si>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</si>
  <si>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</si>
  <si>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</si>
  <si>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</si>
  <si>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</si>
  <si>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</si>
  <si>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</si>
  <si>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</si>
  <si>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</si>
  <si>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</si>
  <si>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</si>
  <si>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</si>
  <si>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</si>
  <si>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</si>
  <si>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</si>
  <si>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</si>
  <si>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</si>
  <si>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</si>
  <si>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</si>
  <si>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</si>
  <si>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</si>
  <si>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</si>
  <si>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</si>
  <si>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</si>
  <si>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</si>
  <si>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</si>
  <si>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</si>
  <si>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</si>
  <si>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</si>
  <si>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</si>
  <si>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</si>
  <si>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</si>
  <si>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</si>
  <si>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</si>
  <si>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</si>
  <si>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</si>
  <si>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</si>
  <si>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</si>
  <si>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</si>
  <si>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</si>
  <si>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</si>
  <si>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</si>
  <si>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</si>
  <si>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</si>
  <si>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</si>
  <si>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</si>
  <si>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</si>
  <si>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</si>
  <si>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</si>
  <si>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</si>
  <si>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</si>
  <si>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</si>
  <si>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</si>
  <si>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</si>
  <si>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</si>
  <si>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</si>
  <si>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</si>
  <si>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</si>
  <si>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</si>
  <si>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</si>
  <si>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</si>
  <si>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</si>
  <si>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</si>
  <si>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</si>
  <si>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</si>
  <si>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</si>
  <si>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</si>
  <si>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</si>
  <si>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</si>
  <si>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</si>
  <si>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</si>
  <si>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</si>
  <si>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</si>
  <si>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</si>
  <si>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</si>
  <si>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</si>
  <si>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</si>
  <si>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</si>
  <si>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</si>
  <si>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</si>
  <si>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</si>
  <si>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</si>
  <si>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</si>
  <si>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</si>
  <si>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</si>
  <si>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</si>
  <si>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</si>
  <si>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</si>
  <si>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</si>
  <si>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</si>
  <si>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</si>
  <si>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</si>
  <si>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</si>
  <si>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</si>
  <si>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</si>
  <si>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</si>
  <si>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</si>
  <si>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</si>
  <si>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</si>
  <si>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</si>
  <si>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</si>
  <si>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</si>
  <si>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</si>
  <si>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</si>
  <si>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</si>
  <si>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</si>
  <si>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</si>
  <si>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</si>
  <si>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</si>
  <si>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</si>
  <si>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</si>
  <si>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</si>
  <si>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</si>
  <si>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</si>
  <si>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</si>
  <si>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</si>
  <si>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</si>
  <si>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</si>
  <si>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</si>
  <si>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</si>
  <si>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</si>
  <si>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</si>
  <si>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</si>
  <si>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</si>
  <si>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</si>
  <si>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</si>
  <si>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</si>
  <si>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</si>
  <si>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</si>
  <si>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</si>
  <si>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</si>
  <si>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</si>
  <si>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</si>
  <si>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</si>
  <si>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</si>
  <si>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</si>
  <si>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</si>
  <si>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</si>
  <si>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</si>
  <si>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</si>
  <si>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</si>
  <si>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</si>
  <si>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</si>
  <si>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</si>
  <si>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</si>
  <si>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</si>
  <si>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</si>
  <si>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</si>
  <si>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</si>
  <si>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</si>
  <si>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</si>
  <si>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</si>
  <si>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</si>
  <si>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</si>
  <si>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</si>
  <si>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</si>
  <si>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</si>
  <si>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</si>
  <si>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</si>
  <si>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</si>
  <si>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</si>
  <si>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</si>
  <si>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</si>
  <si>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</si>
  <si>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</si>
  <si>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</si>
  <si>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</si>
  <si>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</si>
  <si>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</si>
  <si>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</si>
  <si>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</si>
  <si>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</si>
  <si>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</si>
  <si>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</si>
  <si>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</si>
  <si>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</si>
  <si>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</si>
  <si>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</si>
  <si>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</si>
  <si>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</si>
  <si>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</si>
  <si>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</si>
  <si>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</si>
  <si>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</si>
  <si>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</si>
  <si>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</si>
  <si>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</si>
  <si>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</si>
  <si>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</si>
  <si>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</si>
  <si>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</si>
  <si>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</si>
  <si>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</si>
  <si>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</si>
  <si>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</si>
  <si>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</si>
  <si>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</si>
  <si>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</si>
  <si>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</si>
  <si>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</si>
  <si>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</si>
  <si>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</si>
  <si>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</si>
  <si>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</si>
  <si>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</si>
  <si>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</si>
  <si>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</si>
  <si>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</si>
  <si>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</si>
  <si>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</si>
  <si>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</si>
  <si>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</si>
  <si>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</si>
  <si>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</si>
  <si>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</si>
  <si>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</si>
  <si>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</si>
  <si>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</si>
  <si>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</si>
  <si>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</si>
  <si>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</si>
  <si>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</si>
  <si>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</si>
  <si>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</si>
  <si>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</si>
  <si>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</si>
  <si>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</si>
  <si>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</si>
  <si>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</si>
  <si>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</si>
  <si>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</si>
  <si>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</si>
  <si>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</si>
  <si>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</si>
  <si>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</si>
  <si>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</si>
  <si>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</si>
  <si>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</si>
  <si>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</si>
  <si>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</si>
  <si>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</si>
  <si>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</si>
  <si>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</si>
  <si>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</si>
  <si>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</si>
  <si>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</si>
  <si>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</si>
  <si>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</si>
  <si>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</si>
  <si>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</si>
  <si>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</si>
  <si>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</si>
  <si>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</si>
  <si>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</si>
  <si>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</si>
  <si>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</si>
  <si>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</si>
  <si>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</si>
  <si>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</si>
  <si>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</si>
  <si>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</si>
  <si>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</si>
  <si>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</si>
  <si>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</si>
  <si>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</si>
  <si>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</si>
  <si>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</si>
  <si>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</si>
  <si>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</si>
  <si>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</si>
  <si>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</si>
  <si>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</si>
  <si>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</si>
  <si>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</si>
  <si>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</si>
  <si>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</si>
  <si>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</si>
  <si>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</si>
  <si>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</si>
  <si>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</si>
  <si>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</si>
  <si>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</si>
  <si>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</si>
  <si>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</si>
  <si>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</si>
  <si>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</si>
  <si>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</si>
  <si>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</si>
  <si>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</si>
  <si>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</si>
  <si>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</si>
  <si>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</si>
  <si>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</si>
  <si>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</si>
  <si>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</si>
  <si>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</si>
  <si>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</si>
  <si>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</si>
  <si>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</si>
  <si>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</si>
  <si>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</si>
  <si>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</si>
  <si>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</si>
  <si>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</si>
  <si>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</si>
  <si>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</si>
  <si>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</si>
  <si>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</si>
  <si>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</si>
  <si>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</si>
  <si>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</si>
  <si>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</si>
  <si>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</si>
  <si>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</si>
  <si>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</si>
  <si>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</si>
  <si>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</si>
  <si>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</si>
  <si>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</si>
  <si>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</si>
  <si>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</si>
  <si>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</si>
  <si>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</si>
  <si>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</si>
  <si>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</si>
  <si>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</si>
  <si>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</si>
  <si>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</si>
  <si>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</si>
  <si>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</si>
  <si>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</si>
  <si>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</si>
  <si>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</si>
  <si>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</si>
  <si>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</si>
  <si>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</si>
  <si>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</si>
  <si>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</si>
  <si>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</si>
  <si>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</si>
  <si>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</si>
  <si>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</si>
  <si>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</si>
  <si>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</si>
  <si>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</si>
  <si>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</si>
  <si>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</si>
  <si>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</si>
  <si>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</si>
  <si>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</si>
  <si>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</si>
  <si>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</si>
  <si>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</si>
  <si>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</si>
  <si>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</si>
  <si>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</si>
  <si>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</si>
  <si>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</si>
  <si>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</si>
  <si>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</si>
  <si>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</si>
  <si>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</si>
  <si>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</si>
  <si>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</si>
  <si>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</si>
  <si>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</si>
  <si>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</si>
  <si>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</si>
  <si>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</si>
  <si>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</si>
  <si>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</si>
  <si>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</si>
  <si>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</si>
  <si>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</si>
  <si>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</si>
  <si>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</si>
  <si>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</si>
  <si>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</si>
  <si>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</si>
  <si>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</si>
  <si>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</si>
  <si>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</si>
  <si>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</si>
  <si>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</si>
  <si>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</si>
  <si>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</si>
  <si>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</si>
  <si>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</si>
  <si>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</si>
  <si>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</si>
  <si>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</si>
  <si>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</si>
  <si>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</si>
  <si>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</si>
  <si>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</si>
  <si>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</si>
  <si>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</si>
  <si>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</si>
  <si>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</si>
  <si>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</si>
  <si>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</si>
  <si>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</si>
  <si>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</si>
  <si>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</si>
  <si>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</si>
  <si>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</si>
  <si>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</si>
  <si>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</si>
  <si>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</si>
  <si>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</si>
  <si>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</si>
  <si>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</si>
  <si>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</si>
  <si>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</si>
  <si>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</si>
  <si>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</si>
  <si>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</si>
  <si>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</si>
  <si>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</si>
  <si>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</si>
  <si>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</si>
  <si>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</si>
  <si>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</si>
  <si>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</si>
  <si>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</si>
  <si>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</si>
  <si>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</si>
  <si>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</si>
  <si>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</si>
  <si>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</si>
  <si>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</si>
  <si>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</si>
  <si>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</si>
  <si>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</si>
  <si>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</si>
  <si>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</si>
  <si>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</si>
  <si>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</si>
  <si>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</si>
  <si>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</si>
  <si>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</si>
  <si>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</si>
  <si>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</si>
  <si>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</si>
  <si>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</si>
  <si>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</si>
  <si>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</si>
  <si>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</si>
  <si>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</si>
  <si>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</si>
  <si>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</si>
  <si>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</si>
  <si>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</si>
  <si>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</si>
  <si>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</si>
  <si>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</si>
  <si>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</si>
  <si>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</si>
  <si>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</si>
  <si>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</si>
  <si>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</si>
  <si>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</si>
  <si>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</si>
  <si>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</si>
  <si>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</si>
  <si>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</si>
  <si>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</si>
  <si>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</si>
  <si>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</si>
  <si>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</si>
  <si>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</si>
  <si>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</si>
  <si>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</si>
  <si>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</si>
  <si>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</si>
  <si>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</si>
  <si>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</si>
  <si>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</si>
  <si>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</si>
  <si>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</si>
  <si>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</si>
  <si>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</si>
  <si>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</si>
  <si>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</si>
  <si>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</si>
  <si>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</si>
  <si>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</si>
  <si>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</si>
  <si>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</si>
  <si>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</si>
  <si>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</si>
  <si>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</si>
  <si>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</si>
  <si>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</si>
  <si>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</si>
  <si>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</si>
  <si>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</si>
  <si>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</si>
  <si>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</si>
  <si>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</si>
  <si>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</si>
  <si>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</si>
  <si>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</si>
  <si>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</si>
  <si>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</si>
  <si>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</si>
  <si>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</si>
  <si>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</si>
  <si>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</si>
  <si>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</si>
  <si>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</si>
  <si>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</si>
  <si>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</si>
  <si>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</si>
  <si>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</si>
  <si>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</si>
  <si>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</si>
  <si>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</si>
  <si>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</si>
  <si>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</si>
  <si>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</si>
  <si>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</si>
  <si>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</si>
  <si>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</si>
  <si>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</si>
  <si>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</si>
  <si>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</si>
  <si>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</si>
  <si>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</si>
  <si>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</si>
  <si>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</si>
  <si>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</si>
  <si>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</si>
  <si>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</si>
  <si>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</si>
  <si>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</si>
  <si>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</si>
  <si>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</si>
  <si>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</si>
  <si>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</si>
  <si>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</si>
  <si>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</si>
  <si>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</si>
  <si>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</si>
  <si>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</si>
  <si>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</si>
  <si>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</si>
  <si>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</si>
  <si>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</si>
  <si>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</si>
  <si>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</si>
  <si>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</si>
  <si>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</si>
  <si>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</si>
  <si>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</si>
  <si>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</si>
  <si>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</si>
  <si>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</si>
  <si>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</si>
  <si>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</si>
  <si>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</si>
  <si>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</si>
  <si>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</si>
  <si>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</si>
  <si>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</si>
  <si>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</si>
  <si>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</si>
  <si>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</si>
  <si>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</si>
  <si>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</si>
  <si>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</si>
  <si>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</si>
  <si>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</si>
  <si>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</si>
  <si>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</si>
  <si>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</si>
  <si>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</si>
  <si>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</si>
  <si>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</si>
  <si>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</si>
  <si>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</si>
  <si>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</si>
  <si>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</si>
  <si>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</si>
  <si>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</si>
  <si>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</si>
  <si>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</si>
  <si>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</si>
  <si>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</si>
  <si>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</si>
  <si>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</si>
  <si>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</si>
  <si>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</si>
  <si>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</si>
  <si>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</si>
  <si>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</si>
  <si>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</si>
  <si>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</si>
  <si>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</si>
  <si>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</si>
  <si>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</si>
  <si>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</si>
  <si>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</si>
  <si>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</si>
  <si>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</si>
  <si>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</si>
  <si>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</si>
  <si>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</si>
  <si>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</si>
  <si>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</si>
  <si>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</si>
  <si>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</si>
  <si>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</si>
  <si>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</si>
  <si>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</si>
  <si>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</si>
  <si>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</si>
  <si>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</si>
  <si>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</si>
  <si>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</si>
  <si>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</si>
  <si>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</si>
  <si>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</si>
  <si>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</si>
  <si>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</si>
  <si>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</si>
  <si>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</si>
  <si>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</si>
  <si>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</si>
  <si>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</si>
  <si>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</si>
  <si>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</si>
  <si>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</si>
  <si>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</si>
  <si>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</si>
  <si>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</si>
  <si>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</si>
  <si>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</si>
  <si>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</si>
  <si>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</si>
  <si>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</si>
  <si>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</si>
  <si>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</si>
  <si>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</si>
  <si>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</si>
  <si>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</si>
  <si>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</si>
  <si>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</si>
  <si>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</si>
  <si>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</si>
  <si>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</si>
  <si>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</si>
  <si>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</si>
  <si>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</si>
  <si>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</si>
  <si>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</si>
  <si>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</si>
  <si>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</si>
  <si>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</si>
  <si>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</si>
  <si>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</si>
  <si>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</si>
  <si>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</si>
  <si>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</si>
  <si>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</si>
  <si>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</si>
  <si>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</si>
  <si>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</si>
  <si>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</si>
  <si>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</si>
  <si>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</si>
  <si>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</si>
  <si>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</si>
  <si>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</si>
  <si>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</si>
  <si>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</si>
  <si>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</si>
  <si>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</si>
  <si>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</si>
  <si>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</si>
  <si>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</si>
  <si>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</si>
  <si>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</si>
  <si>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</si>
  <si>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</si>
  <si>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</si>
  <si>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</si>
  <si>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</si>
  <si>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</si>
  <si>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</si>
  <si>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</si>
  <si>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</si>
  <si>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</si>
  <si>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</si>
  <si>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</si>
  <si>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</si>
  <si>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</si>
  <si>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</si>
  <si>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</si>
  <si>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</si>
  <si>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</si>
  <si>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</si>
  <si>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</si>
  <si>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</si>
  <si>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</si>
  <si>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</si>
  <si>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</si>
  <si>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</si>
  <si>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</si>
  <si>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</si>
  <si>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</si>
  <si>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</si>
  <si>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</si>
  <si>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</si>
  <si>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</si>
  <si>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</si>
  <si>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</si>
  <si>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</si>
  <si>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</si>
  <si>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</si>
  <si>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</si>
  <si>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</si>
  <si>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</si>
  <si>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</si>
  <si>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</si>
  <si>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</si>
  <si>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</si>
  <si>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</si>
  <si>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</si>
  <si>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</si>
  <si>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</si>
  <si>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</si>
  <si>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</si>
  <si>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</si>
  <si>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</si>
  <si>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</si>
  <si>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</si>
  <si>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</si>
  <si>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</si>
  <si>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</si>
  <si>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</si>
  <si>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</si>
  <si>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</si>
  <si>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</si>
  <si>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</si>
  <si>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</si>
  <si>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</si>
  <si>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</si>
  <si>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</si>
  <si>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</si>
  <si>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</si>
  <si>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</si>
  <si>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</si>
  <si>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</si>
  <si>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</si>
  <si>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</si>
  <si>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</si>
  <si>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</si>
  <si>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</si>
  <si>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</si>
  <si>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</si>
  <si>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</si>
  <si>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</si>
  <si>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</si>
  <si>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</si>
  <si>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</si>
  <si>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</si>
  <si>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</si>
  <si>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</si>
  <si>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</si>
  <si>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</si>
  <si>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</si>
  <si>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</si>
  <si>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</si>
  <si>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</si>
  <si>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</si>
  <si>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</si>
  <si>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</si>
  <si>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</si>
  <si>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</si>
  <si>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</si>
  <si>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</si>
  <si>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</si>
  <si>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</si>
  <si>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</si>
  <si>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</si>
  <si>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</si>
  <si>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</si>
  <si>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</si>
  <si>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</si>
  <si>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</si>
  <si>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</si>
  <si>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</si>
  <si>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</si>
  <si>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</si>
  <si>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</si>
  <si>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</si>
  <si>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</si>
  <si>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</si>
  <si>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</si>
  <si>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</si>
  <si>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</si>
  <si>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</si>
  <si>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</si>
  <si>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</si>
  <si>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</si>
  <si>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</si>
  <si>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</si>
  <si>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</si>
  <si>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</si>
  <si>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</si>
  <si>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</si>
  <si>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</si>
  <si>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</si>
  <si>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</si>
  <si>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</si>
  <si>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</si>
  <si>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</si>
  <si>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</si>
  <si>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</si>
  <si>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</si>
  <si>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</si>
  <si>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</si>
  <si>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</si>
  <si>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</si>
  <si>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</si>
  <si>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</si>
  <si>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</si>
  <si>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</si>
  <si>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</si>
  <si>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</si>
  <si>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</si>
  <si>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</si>
  <si>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</si>
  <si>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</si>
  <si>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</si>
  <si>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</si>
  <si>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</si>
  <si>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</si>
  <si>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</si>
  <si>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</si>
  <si>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</si>
  <si>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</si>
  <si>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</si>
  <si>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</si>
  <si>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</si>
  <si>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</si>
  <si>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</si>
  <si>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</si>
  <si>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</si>
  <si>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</si>
  <si>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</si>
  <si>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</si>
  <si>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</si>
  <si>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</si>
  <si>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</si>
  <si>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</si>
  <si>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</si>
  <si>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</si>
  <si>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</si>
  <si>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</si>
  <si>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</si>
  <si>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</si>
  <si>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</si>
  <si>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</si>
  <si>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</si>
  <si>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</si>
  <si>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</si>
  <si>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</si>
  <si>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</si>
  <si>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</si>
  <si>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</si>
  <si>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</si>
  <si>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</si>
  <si>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</si>
  <si>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</si>
  <si>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</si>
  <si>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</si>
  <si>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</si>
  <si>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</si>
  <si>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</si>
  <si>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</si>
  <si>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</si>
  <si>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</si>
  <si>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</si>
  <si>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</si>
  <si>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</si>
  <si>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</si>
  <si>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</si>
  <si>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</si>
  <si>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</si>
  <si>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</si>
  <si>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</si>
  <si>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</si>
  <si>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</si>
  <si>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</si>
  <si>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</si>
  <si>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</si>
  <si>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</si>
  <si>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</si>
  <si>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</si>
  <si>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</si>
  <si>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</si>
  <si>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</si>
  <si>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</si>
  <si>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</si>
  <si>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</si>
  <si>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</si>
  <si>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</si>
  <si>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</si>
  <si>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</si>
  <si>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</si>
  <si>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</si>
  <si>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</si>
  <si>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</si>
  <si>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</si>
  <si>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</si>
  <si>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</si>
  <si>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</si>
  <si>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</si>
  <si>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</si>
  <si>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</si>
  <si>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</si>
  <si>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</si>
  <si>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</si>
  <si>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</si>
  <si>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</si>
  <si>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</si>
  <si>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</si>
  <si>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</si>
  <si>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</si>
  <si>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</si>
  <si>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</si>
  <si>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</si>
  <si>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</si>
  <si>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</si>
  <si>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</si>
  <si>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</si>
  <si>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</si>
  <si>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</si>
  <si>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</si>
  <si>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</si>
  <si>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</si>
  <si>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</si>
  <si>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</si>
  <si>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</si>
  <si>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</si>
  <si>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</si>
  <si>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</si>
  <si>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</si>
  <si>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</si>
  <si>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</si>
  <si>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</si>
  <si>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</si>
  <si>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</si>
  <si>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</si>
  <si>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</si>
  <si>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</si>
  <si>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</si>
  <si>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</si>
  <si>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</si>
  <si>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</si>
  <si>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</si>
  <si>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</si>
  <si>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</si>
  <si>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</si>
  <si>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</si>
  <si>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</si>
  <si>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</si>
  <si>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</si>
  <si>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</si>
  <si>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</si>
  <si>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</si>
  <si>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</si>
  <si>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</si>
  <si>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</si>
  <si>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</si>
  <si>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</si>
  <si>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</si>
  <si>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</si>
  <si>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</si>
  <si>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</si>
  <si>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</si>
  <si>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</si>
  <si>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</si>
  <si>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</si>
  <si>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</si>
  <si>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</si>
  <si>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</si>
  <si>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</si>
  <si>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</si>
  <si>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</si>
  <si>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</si>
  <si>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</si>
  <si>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</si>
  <si>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</si>
  <si>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</si>
  <si>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</si>
  <si>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</si>
  <si>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</si>
  <si>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</si>
  <si>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</si>
  <si>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</si>
  <si>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</si>
  <si>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</si>
  <si>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</si>
  <si>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</si>
  <si>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</si>
  <si>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</si>
  <si>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</si>
  <si>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</si>
  <si>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</si>
  <si>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</si>
  <si>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</si>
  <si>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</si>
  <si>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</si>
  <si>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</si>
  <si>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</si>
  <si>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</si>
  <si>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</si>
  <si>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</si>
  <si>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</si>
  <si>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</si>
  <si>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</si>
  <si>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</si>
  <si>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</si>
  <si>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</si>
  <si>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</si>
  <si>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</si>
  <si>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</si>
  <si>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</si>
  <si>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</si>
  <si>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</si>
  <si>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</si>
  <si>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</si>
  <si>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</si>
  <si>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</si>
  <si>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</si>
  <si>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</si>
  <si>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</si>
  <si>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</si>
  <si>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</si>
  <si>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</si>
  <si>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</si>
  <si>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</si>
  <si>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</si>
  <si>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</si>
  <si>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</si>
  <si>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</si>
  <si>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</si>
  <si>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</si>
  <si>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</si>
  <si>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</si>
  <si>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</si>
  <si>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</si>
  <si>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</si>
  <si>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</si>
  <si>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</si>
  <si>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</si>
  <si>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</si>
  <si>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</si>
  <si>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</si>
  <si>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</si>
  <si>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</si>
  <si>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</si>
  <si>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</si>
  <si>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</si>
  <si>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</si>
  <si>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</si>
  <si>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</si>
  <si>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</si>
  <si>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</si>
  <si>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</si>
  <si>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</si>
  <si>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</si>
  <si>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</si>
  <si>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</si>
  <si>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</si>
  <si>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</si>
  <si>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</si>
  <si>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</si>
  <si>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</si>
  <si>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</si>
  <si>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</si>
  <si>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</si>
  <si>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</si>
  <si>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</si>
  <si>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</si>
  <si>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</si>
  <si>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</si>
  <si>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</si>
  <si>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</si>
  <si>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</si>
  <si>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</si>
  <si>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</si>
  <si>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</si>
  <si>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</si>
  <si>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</si>
  <si>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</si>
  <si>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</si>
  <si>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</si>
  <si>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</si>
  <si>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</si>
  <si>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</si>
  <si>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</si>
  <si>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</si>
  <si>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</si>
  <si>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</si>
  <si>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</si>
  <si>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</si>
  <si>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</si>
  <si>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</si>
  <si>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</si>
  <si>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</si>
  <si>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</si>
  <si>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</si>
  <si>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</si>
  <si>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</si>
  <si>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</si>
  <si>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</si>
  <si>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</si>
  <si>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</si>
  <si>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</si>
  <si>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</si>
  <si>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</si>
  <si>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</si>
  <si>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</si>
  <si>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</si>
  <si>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</si>
  <si>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</si>
  <si>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</si>
  <si>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</si>
  <si>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</si>
  <si>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</si>
  <si>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</si>
  <si>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</si>
  <si>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</si>
  <si>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</si>
  <si>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</si>
  <si>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</si>
  <si>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</si>
  <si>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</si>
  <si>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</si>
  <si>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</si>
  <si>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</si>
  <si>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</si>
  <si>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</si>
  <si>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</si>
  <si>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</si>
  <si>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</si>
  <si>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</si>
  <si>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</si>
  <si>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</si>
  <si>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</si>
  <si>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</si>
  <si>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</si>
  <si>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</si>
  <si>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</si>
  <si>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</si>
  <si>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</si>
  <si>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</si>
  <si>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</si>
  <si>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</si>
  <si>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</si>
  <si>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</si>
  <si>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</si>
  <si>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</si>
  <si>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</si>
  <si>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</si>
  <si>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</si>
  <si>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</si>
  <si>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</si>
  <si>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</si>
  <si>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</si>
  <si>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</si>
  <si>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</si>
  <si>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</si>
  <si>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</si>
  <si>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</si>
  <si>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</si>
  <si>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</si>
  <si>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</si>
  <si>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</si>
  <si>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</si>
  <si>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</si>
  <si>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</si>
  <si>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</si>
  <si>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</si>
  <si>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</si>
  <si>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</si>
  <si>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</si>
  <si>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</si>
  <si>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</si>
  <si>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</si>
  <si>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</si>
  <si>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</si>
  <si>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</si>
  <si>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</si>
  <si>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</si>
  <si>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</si>
  <si>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</si>
  <si>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</si>
  <si>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</si>
  <si>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</si>
  <si>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</si>
  <si>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</si>
  <si>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</si>
  <si>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</si>
  <si>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</si>
  <si>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</si>
  <si>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</si>
  <si>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</si>
  <si>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</si>
  <si>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</si>
  <si>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</si>
  <si>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</si>
  <si>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</si>
  <si>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</si>
  <si>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</si>
  <si>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</si>
  <si>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</si>
  <si>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</si>
  <si>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</si>
  <si>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</si>
  <si>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</si>
  <si>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</si>
  <si>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</si>
  <si>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</si>
  <si>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</si>
  <si>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</si>
  <si>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</si>
  <si>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</si>
  <si>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</si>
  <si>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</si>
  <si>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</si>
  <si>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</si>
  <si>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</si>
  <si>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</si>
  <si>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</si>
  <si>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</si>
  <si>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</si>
  <si>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</si>
  <si>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</si>
  <si>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</si>
  <si>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</si>
  <si>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</si>
  <si>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</si>
  <si>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</si>
  <si>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</si>
  <si>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</si>
  <si>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</si>
  <si>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</si>
  <si>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</si>
  <si>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</si>
  <si>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</si>
  <si>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</si>
  <si>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</si>
  <si>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</si>
  <si>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</si>
  <si>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</si>
  <si>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</si>
  <si>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</si>
  <si>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</si>
  <si>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</si>
  <si>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</si>
  <si>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</si>
  <si>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</si>
  <si>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</si>
  <si>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</si>
  <si>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</si>
  <si>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</si>
  <si>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</si>
  <si>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</si>
  <si>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</si>
  <si>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</si>
  <si>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</si>
  <si>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</si>
  <si>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</si>
  <si>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</si>
  <si>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</si>
  <si>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</si>
  <si>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</si>
  <si>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</si>
  <si>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</si>
  <si>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</si>
  <si>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</si>
  <si>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</si>
  <si>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</si>
  <si>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</si>
  <si>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</si>
  <si>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</si>
  <si>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</si>
  <si>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</si>
  <si>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</si>
  <si>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</si>
  <si>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</si>
  <si>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</si>
  <si>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</si>
  <si>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</si>
  <si>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</si>
  <si>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</si>
  <si>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</si>
  <si>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</si>
  <si>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</si>
  <si>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</si>
  <si>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</si>
  <si>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</si>
  <si>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</si>
  <si>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</si>
  <si>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</si>
  <si>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</si>
  <si>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</si>
  <si>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</si>
  <si>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</si>
  <si>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</si>
  <si>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</si>
  <si>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</si>
  <si>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</si>
  <si>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</si>
  <si>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</si>
  <si>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</si>
  <si>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</si>
  <si>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</si>
  <si>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</si>
  <si>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</si>
  <si>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</si>
  <si>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</si>
  <si>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</si>
  <si>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</si>
  <si>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</si>
  <si>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</si>
  <si>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</si>
  <si>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</si>
  <si>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</si>
  <si>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</si>
  <si>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</si>
  <si>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</si>
  <si>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</si>
  <si>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</si>
  <si>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</si>
  <si>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</si>
  <si>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</si>
  <si>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</si>
  <si>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</si>
  <si>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</si>
  <si>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</si>
  <si>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</si>
  <si>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</si>
  <si>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</si>
  <si>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</si>
  <si>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</si>
  <si>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</si>
  <si>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</si>
  <si>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</si>
  <si>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</si>
  <si>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</si>
  <si>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</si>
  <si>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</si>
  <si>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</si>
  <si>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</si>
  <si>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</si>
  <si>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</si>
  <si>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</si>
  <si>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</si>
  <si>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</si>
  <si>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</si>
  <si>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</si>
  <si>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</si>
  <si>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</si>
  <si>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</si>
  <si>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</si>
  <si>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</si>
  <si>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</si>
  <si>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</si>
  <si>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</si>
  <si>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</si>
  <si>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</si>
  <si>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</si>
  <si>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</si>
  <si>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</si>
  <si>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</si>
  <si>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</si>
  <si>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</si>
  <si>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</si>
  <si>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</si>
  <si>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</si>
  <si>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</si>
  <si>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</si>
  <si>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</si>
  <si>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</si>
  <si>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</si>
  <si>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</si>
  <si>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</si>
  <si>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</si>
  <si>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</si>
  <si>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</si>
  <si>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</si>
  <si>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</si>
  <si>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</si>
  <si>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</si>
  <si>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</si>
  <si>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</si>
  <si>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</si>
  <si>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</si>
  <si>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</si>
  <si>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</si>
  <si>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</si>
  <si>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</si>
  <si>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</si>
  <si>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</si>
  <si>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</si>
  <si>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</si>
  <si>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</si>
  <si>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</si>
  <si>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</si>
  <si>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</si>
  <si>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</si>
  <si>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</si>
  <si>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</si>
  <si>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</si>
  <si>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</si>
  <si>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</si>
  <si>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</si>
  <si>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</si>
  <si>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</si>
  <si>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</si>
  <si>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</si>
  <si>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</si>
  <si>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</si>
  <si>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</si>
  <si>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</si>
  <si>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</si>
  <si>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</si>
  <si>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</si>
  <si>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</si>
  <si>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</si>
  <si>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</si>
  <si>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</si>
  <si>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</si>
  <si>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</si>
  <si>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</si>
  <si>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</si>
  <si>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</si>
  <si>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</si>
  <si>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</si>
  <si>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</si>
  <si>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</si>
  <si>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</si>
  <si>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</si>
  <si>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</si>
  <si>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</si>
  <si>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</si>
  <si>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</si>
  <si>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</si>
  <si>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</si>
  <si>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</si>
  <si>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</si>
  <si>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</si>
  <si>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</si>
  <si>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</si>
  <si>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</si>
  <si>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</si>
  <si>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</si>
  <si>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</si>
  <si>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</si>
  <si>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</si>
  <si>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</si>
  <si>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</si>
  <si>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</si>
  <si>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</si>
  <si>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</si>
  <si>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</si>
  <si>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</si>
  <si>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</si>
  <si>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</si>
  <si>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</si>
  <si>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</si>
  <si>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</si>
  <si>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</si>
  <si>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</si>
  <si>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</si>
  <si>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</si>
  <si>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</si>
  <si>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</si>
  <si>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</si>
  <si>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</si>
  <si>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</si>
  <si>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</si>
  <si>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</si>
  <si>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</si>
  <si>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</si>
  <si>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</si>
  <si>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</si>
  <si>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</si>
  <si>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</si>
  <si>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</si>
  <si>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</si>
  <si>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</si>
  <si>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</si>
  <si>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</si>
  <si>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</si>
  <si>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</si>
  <si>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</si>
  <si>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</si>
  <si>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</si>
  <si>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</si>
  <si>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</si>
  <si>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</si>
  <si>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</si>
  <si>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</si>
  <si>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</si>
  <si>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</si>
  <si>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</si>
  <si>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</si>
  <si>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</si>
  <si>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</si>
  <si>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</si>
  <si>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</si>
  <si>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</si>
  <si>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</si>
  <si>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</si>
  <si>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</si>
  <si>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</si>
  <si>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</si>
  <si>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</si>
  <si>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</si>
  <si>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</si>
  <si>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</si>
  <si>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</si>
  <si>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</si>
  <si>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</si>
  <si>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</si>
  <si>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</si>
  <si>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</si>
  <si>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</si>
  <si>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</si>
  <si>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</si>
  <si>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</si>
  <si>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</si>
  <si>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</si>
  <si>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</si>
  <si>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</si>
  <si>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</si>
  <si>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</si>
  <si>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</si>
  <si>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</si>
  <si>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</si>
  <si>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</si>
  <si>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</si>
  <si>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</si>
  <si>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</si>
  <si>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</si>
  <si>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</si>
  <si>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</si>
  <si>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</si>
  <si>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</si>
  <si>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</si>
  <si>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</si>
  <si>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</si>
  <si>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</si>
  <si>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</si>
  <si>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</si>
  <si>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</si>
  <si>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</si>
  <si>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</si>
  <si>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</si>
  <si>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</si>
  <si>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</si>
  <si>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</si>
  <si>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</si>
  <si>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</si>
  <si>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</si>
  <si>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</si>
  <si>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</si>
  <si>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</si>
  <si>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</si>
  <si>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</si>
  <si>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</si>
  <si>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</si>
  <si>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</si>
  <si>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</si>
  <si>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</si>
  <si>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</si>
  <si>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</si>
  <si>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</si>
  <si>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</si>
  <si>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</si>
  <si>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</si>
  <si>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</si>
  <si>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</si>
  <si>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</si>
  <si>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</si>
  <si>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</si>
  <si>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</si>
  <si>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</si>
  <si>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</si>
  <si>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</si>
  <si>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</si>
  <si>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</si>
  <si>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</si>
  <si>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</si>
  <si>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</si>
  <si>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</si>
  <si>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</si>
  <si>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</si>
  <si>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</si>
  <si>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</si>
  <si>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</si>
  <si>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</si>
  <si>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</si>
  <si>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</si>
  <si>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</si>
  <si>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</si>
  <si>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</si>
  <si>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</si>
  <si>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</si>
  <si>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</si>
  <si>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</si>
  <si>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</si>
  <si>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</si>
  <si>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</si>
  <si>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</si>
  <si>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</si>
  <si>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</si>
  <si>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</si>
  <si>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</si>
  <si>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</si>
  <si>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</si>
  <si>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</si>
  <si>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</si>
  <si>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</si>
  <si>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</si>
  <si>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</si>
  <si>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</si>
  <si>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</si>
  <si>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</si>
  <si>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</si>
  <si>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</si>
  <si>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</si>
  <si>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</si>
  <si>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</si>
  <si>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</si>
  <si>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</si>
  <si>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</si>
  <si>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</si>
  <si>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</si>
  <si>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</si>
  <si>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</si>
  <si>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</si>
  <si>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</si>
  <si>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</si>
  <si>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</si>
  <si>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</si>
  <si>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</si>
  <si>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</si>
  <si>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</si>
  <si>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</si>
  <si>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</si>
  <si>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</si>
  <si>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</si>
  <si>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</si>
  <si>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</si>
  <si>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</si>
  <si>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</si>
  <si>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</si>
  <si>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</si>
  <si>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</si>
  <si>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</si>
  <si>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</si>
  <si>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</si>
  <si>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</si>
  <si>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</si>
  <si>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</si>
  <si>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</si>
  <si>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</si>
  <si>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</si>
  <si>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</si>
  <si>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</si>
  <si>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</si>
  <si>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</si>
  <si>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</si>
  <si>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</si>
  <si>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</si>
  <si>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</si>
  <si>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</si>
  <si>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</si>
  <si>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</si>
  <si>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</si>
  <si>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</si>
  <si>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</si>
  <si>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</si>
  <si>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</si>
  <si>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</si>
  <si>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</si>
  <si>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</si>
  <si>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</si>
  <si>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</si>
  <si>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</si>
  <si>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</si>
  <si>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</si>
  <si>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</si>
  <si>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</si>
  <si>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</si>
  <si>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</si>
  <si>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</si>
  <si>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</si>
  <si>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</si>
  <si>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</si>
  <si>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</si>
  <si>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</si>
  <si>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</si>
  <si>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</si>
  <si>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</si>
  <si>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</si>
  <si>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</si>
  <si>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</si>
  <si>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</si>
  <si>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</si>
  <si>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</si>
  <si>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</si>
  <si>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</si>
  <si>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</si>
  <si>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</si>
  <si>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</si>
  <si>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</si>
  <si>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</si>
  <si>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</si>
  <si>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</si>
  <si>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</si>
  <si>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</si>
  <si>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</si>
  <si>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</si>
  <si>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</si>
  <si>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</si>
  <si>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</si>
  <si>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</si>
  <si>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</si>
  <si>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</si>
  <si>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</si>
  <si>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</si>
  <si>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</si>
  <si>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</si>
  <si>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</si>
  <si>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</si>
  <si>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</si>
  <si>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</si>
  <si>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</si>
  <si>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</si>
  <si>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</si>
  <si>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</si>
  <si>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</si>
  <si>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</si>
  <si>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</si>
  <si>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</si>
  <si>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</si>
  <si>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</si>
  <si>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</si>
  <si>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</si>
  <si>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</si>
  <si>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</si>
  <si>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</si>
  <si>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</si>
  <si>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</si>
  <si>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</si>
  <si>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</si>
  <si>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</si>
  <si>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</si>
  <si>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</si>
  <si>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</si>
  <si>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</si>
  <si>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</si>
  <si>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</si>
  <si>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</si>
  <si>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</si>
  <si>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</si>
  <si>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</si>
  <si>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</si>
  <si>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</si>
  <si>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</si>
  <si>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</si>
  <si>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</si>
  <si>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</si>
  <si>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</si>
  <si>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</si>
  <si>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</si>
  <si>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</si>
  <si>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</si>
  <si>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</si>
  <si>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</si>
  <si>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</si>
  <si>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</si>
  <si>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</si>
  <si>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</si>
  <si>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</si>
  <si>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</si>
  <si>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</si>
  <si>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</si>
  <si>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</si>
  <si>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</si>
  <si>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</si>
  <si>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</si>
  <si>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</si>
  <si>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</si>
  <si>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</si>
  <si>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</si>
  <si>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</si>
  <si>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</si>
  <si>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</si>
  <si>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</si>
  <si>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</si>
  <si>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</si>
  <si>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</si>
  <si>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</si>
  <si>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</si>
  <si>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</si>
  <si>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</si>
  <si>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</si>
  <si>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</si>
  <si>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</si>
  <si>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</si>
  <si>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</si>
  <si>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</si>
  <si>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</si>
  <si>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</si>
  <si>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</si>
  <si>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</si>
  <si>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</si>
  <si>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</si>
  <si>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</si>
  <si>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</si>
  <si>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</si>
  <si>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</si>
  <si>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</si>
  <si>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</si>
  <si>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</si>
  <si>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</si>
  <si>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</si>
  <si>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</si>
  <si>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</si>
  <si>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</si>
  <si>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</si>
  <si>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</si>
  <si>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</si>
  <si>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</si>
  <si>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</si>
  <si>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</si>
  <si>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</si>
  <si>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</si>
  <si>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</si>
  <si>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</si>
  <si>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</si>
  <si>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</si>
  <si>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</si>
  <si>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</si>
  <si>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</si>
  <si>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</si>
  <si>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</si>
  <si>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</si>
  <si>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</si>
  <si>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</si>
  <si>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</si>
  <si>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</si>
  <si>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</si>
  <si>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</si>
  <si>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</si>
  <si>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</si>
  <si>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</si>
  <si>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</si>
  <si>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</si>
  <si>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</si>
  <si>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</si>
  <si>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</si>
  <si>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</si>
  <si>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</si>
  <si>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</si>
  <si>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</si>
  <si>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</si>
  <si>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</si>
  <si>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</si>
  <si>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</si>
  <si>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</si>
  <si>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</si>
  <si>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</si>
  <si>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</si>
  <si>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</si>
  <si>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</si>
  <si>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</si>
  <si>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</si>
  <si>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</si>
  <si>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</si>
  <si>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</si>
  <si>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</si>
  <si>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</si>
  <si>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</si>
  <si>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</si>
  <si>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</si>
  <si>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</si>
  <si>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</si>
  <si>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</si>
  <si>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</si>
  <si>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</si>
  <si>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</si>
  <si>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</si>
  <si>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</si>
  <si>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</si>
  <si>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</si>
  <si>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</si>
  <si>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</si>
  <si>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</si>
  <si>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</si>
  <si>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</si>
  <si>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</si>
  <si>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</si>
  <si>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</si>
  <si>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</si>
  <si>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</si>
  <si>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</si>
  <si>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</si>
  <si>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</si>
  <si>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</si>
  <si>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</si>
  <si>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</si>
  <si>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</si>
  <si>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</si>
  <si>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</si>
  <si>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</si>
  <si>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</si>
  <si>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</si>
  <si>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</si>
  <si>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</si>
  <si>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</si>
  <si>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</si>
  <si>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</si>
  <si>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</si>
  <si>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</si>
  <si>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</si>
  <si>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</si>
  <si>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</si>
  <si>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</si>
  <si>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</si>
  <si>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</si>
  <si>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</si>
  <si>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</si>
  <si>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</si>
  <si>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</si>
  <si>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</si>
  <si>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</si>
  <si>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</si>
  <si>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</si>
  <si>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</si>
  <si>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</si>
  <si>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</si>
  <si>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</si>
  <si>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</si>
  <si>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</si>
  <si>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</si>
  <si>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</si>
  <si>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</si>
  <si>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</si>
  <si>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</si>
  <si>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</si>
  <si>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</si>
  <si>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</si>
  <si>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</si>
  <si>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</si>
  <si>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</si>
  <si>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</si>
  <si>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</si>
  <si>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</si>
  <si>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</si>
  <si>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</si>
  <si>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</si>
  <si>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</si>
  <si>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</si>
  <si>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</si>
  <si>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</si>
  <si>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</si>
  <si>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</si>
  <si>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</si>
  <si>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</si>
  <si>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</si>
  <si>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</si>
  <si>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</si>
  <si>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</si>
  <si>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</si>
  <si>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</si>
  <si>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</si>
  <si>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</si>
  <si>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</si>
  <si>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</si>
  <si>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</si>
  <si>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</si>
  <si>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</si>
  <si>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</si>
  <si>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</si>
  <si>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</si>
  <si>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</si>
  <si>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</si>
  <si>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</si>
  <si>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</si>
  <si>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</si>
  <si>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</si>
  <si>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</si>
  <si>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</si>
  <si>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</si>
  <si>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</si>
  <si>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</si>
  <si>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</si>
  <si>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</si>
  <si>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</si>
  <si>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</si>
  <si>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</si>
  <si>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</si>
  <si>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</si>
  <si>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</si>
  <si>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</si>
  <si>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</si>
  <si>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</si>
  <si>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</si>
  <si>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</si>
  <si>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</si>
  <si>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</si>
  <si>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</si>
  <si>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</si>
  <si>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</si>
  <si>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</si>
  <si>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</si>
  <si>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</si>
  <si>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</si>
  <si>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</si>
  <si>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</si>
  <si>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</si>
  <si>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</si>
  <si>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</si>
  <si>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</si>
  <si>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</si>
  <si>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</si>
  <si>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</si>
  <si>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</si>
  <si>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</si>
  <si>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</si>
  <si>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</si>
  <si>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</si>
  <si>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</si>
  <si>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</si>
  <si>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</si>
  <si>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</si>
  <si>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</si>
  <si>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</si>
  <si>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</si>
  <si>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</si>
  <si>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</si>
  <si>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</si>
  <si>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</si>
  <si>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</si>
  <si>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</si>
  <si>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</si>
  <si>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</si>
  <si>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</si>
  <si>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</si>
  <si>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</si>
  <si>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</si>
  <si>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</si>
  <si>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</si>
  <si>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</si>
  <si>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</si>
  <si>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</si>
  <si>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</si>
  <si>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</si>
  <si>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</si>
  <si>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</si>
  <si>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</si>
  <si>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</si>
  <si>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</si>
  <si>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</si>
  <si>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</si>
  <si>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</si>
  <si>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</si>
  <si>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</si>
  <si>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</si>
  <si>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</si>
  <si>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</si>
  <si>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</si>
  <si>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</si>
  <si>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</si>
  <si>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</si>
  <si>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</si>
  <si>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</si>
  <si>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</si>
  <si>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</si>
  <si>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</si>
  <si>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</si>
  <si>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</si>
  <si>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</si>
  <si>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</si>
  <si>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</si>
  <si>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</si>
  <si>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</si>
  <si>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</si>
  <si>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</si>
  <si>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</si>
  <si>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</si>
  <si>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</si>
  <si>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</si>
  <si>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</si>
  <si>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</si>
  <si>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</si>
  <si>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</si>
  <si>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</si>
  <si>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</si>
  <si>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</si>
  <si>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</si>
  <si>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</si>
  <si>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</si>
  <si>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</si>
  <si>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</si>
  <si>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</si>
  <si>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</si>
  <si>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</si>
  <si>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</si>
  <si>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</si>
  <si>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</si>
  <si>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</si>
  <si>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</si>
  <si>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</si>
  <si>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</si>
  <si>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</si>
  <si>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</si>
  <si>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</si>
  <si>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</si>
  <si>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</si>
  <si>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</si>
  <si>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</si>
  <si>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</si>
  <si>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</si>
  <si>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</si>
  <si>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</si>
  <si>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</si>
  <si>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</si>
  <si>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</si>
  <si>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</si>
  <si>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</si>
  <si>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</si>
  <si>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</si>
  <si>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</si>
  <si>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</si>
  <si>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</si>
  <si>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</si>
  <si>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</si>
  <si>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</si>
  <si>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</si>
  <si>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</si>
  <si>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</si>
  <si>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</si>
  <si>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</si>
  <si>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</si>
  <si>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</si>
  <si>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</si>
  <si>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</si>
  <si>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</si>
  <si>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</si>
  <si>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</si>
  <si>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</si>
  <si>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</si>
  <si>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</si>
  <si>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</si>
  <si>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</si>
  <si>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</si>
  <si>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</si>
  <si>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</si>
  <si>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</si>
  <si>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</si>
  <si>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</si>
  <si>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</si>
  <si>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</si>
  <si>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</si>
  <si>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</si>
  <si>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</si>
  <si>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</si>
  <si>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</si>
  <si>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</si>
  <si>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</si>
  <si>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</si>
  <si>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</si>
  <si>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</si>
  <si>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</si>
  <si>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</si>
  <si>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</si>
  <si>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</si>
  <si>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</si>
  <si>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</si>
  <si>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</si>
  <si>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</si>
  <si>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</si>
  <si>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</si>
  <si>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</si>
  <si>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</si>
  <si>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</si>
  <si>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</si>
  <si>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</si>
  <si>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</si>
  <si>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</si>
  <si>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</si>
  <si>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</si>
  <si>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</si>
  <si>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</si>
  <si>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</si>
  <si>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</si>
  <si>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</si>
  <si>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</si>
  <si>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</si>
  <si>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</si>
  <si>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</si>
  <si>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</si>
  <si>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</si>
  <si>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</si>
  <si>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</si>
  <si>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</si>
  <si>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</si>
  <si>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</si>
  <si>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</si>
  <si>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</si>
  <si>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</si>
  <si>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</si>
  <si>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</si>
  <si>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</si>
  <si>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</si>
  <si>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</si>
  <si>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</si>
  <si>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</si>
  <si>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</si>
  <si>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</si>
  <si>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</si>
  <si>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</si>
  <si>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</si>
  <si>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</si>
  <si>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</si>
  <si>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</si>
  <si>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</si>
  <si>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</si>
  <si>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</si>
  <si>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</si>
  <si>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</si>
  <si>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</si>
  <si>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</si>
  <si>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</si>
  <si>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</si>
  <si>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</si>
  <si>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</si>
  <si>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</si>
  <si>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</si>
  <si>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</si>
  <si>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</si>
  <si>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</si>
  <si>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</si>
  <si>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</si>
  <si>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</si>
  <si>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</si>
  <si>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</si>
  <si>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</si>
  <si>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</si>
  <si>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</si>
  <si>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</si>
  <si>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</si>
  <si>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</si>
  <si>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</si>
  <si>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</si>
  <si>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</si>
  <si>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</si>
  <si>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</si>
  <si>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</si>
  <si>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</si>
  <si>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</si>
  <si>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</si>
  <si>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</si>
  <si>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</si>
  <si>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</si>
  <si>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</si>
  <si>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</si>
  <si>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</si>
  <si>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</si>
  <si>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</si>
  <si>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</si>
  <si>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</si>
  <si>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</si>
  <si>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</si>
  <si>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</si>
  <si>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</si>
  <si>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</si>
  <si>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</si>
  <si>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</si>
  <si>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</si>
  <si>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</si>
  <si>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</si>
  <si>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</si>
  <si>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</si>
  <si>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</si>
  <si>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</si>
  <si>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</si>
  <si>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</si>
  <si>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</si>
  <si>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</si>
  <si>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</si>
  <si>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</si>
  <si>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</si>
  <si>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</si>
  <si>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</si>
  <si>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</si>
  <si>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</si>
  <si>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</si>
  <si>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</si>
  <si>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</si>
  <si>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</si>
  <si>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</si>
  <si>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</si>
  <si>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</si>
  <si>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</si>
  <si>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</si>
  <si>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</si>
  <si>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</si>
  <si>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</si>
  <si>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</si>
  <si>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</si>
  <si>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</si>
  <si>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</si>
  <si>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</si>
  <si>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</si>
  <si>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</si>
  <si>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</si>
  <si>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</si>
  <si>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</si>
  <si>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</si>
  <si>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</si>
  <si>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</si>
  <si>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</si>
  <si>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</si>
  <si>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</si>
  <si>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</si>
  <si>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</si>
  <si>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</si>
  <si>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</si>
  <si>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</si>
  <si>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</si>
  <si>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</si>
  <si>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</si>
  <si>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</si>
  <si>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</si>
  <si>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</si>
  <si>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</si>
  <si>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</si>
  <si>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</si>
  <si>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</si>
  <si>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</si>
  <si>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</si>
  <si>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</si>
  <si>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</si>
  <si>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</si>
  <si>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</si>
  <si>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</si>
  <si>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</si>
  <si>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</si>
  <si>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</si>
  <si>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</si>
  <si>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</si>
  <si>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</si>
  <si>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</si>
  <si>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</si>
  <si>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</si>
  <si>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</si>
  <si>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</si>
  <si>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</si>
  <si>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</si>
  <si>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</si>
  <si>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</si>
  <si>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</si>
  <si>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</si>
  <si>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</si>
  <si>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</si>
  <si>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</si>
  <si>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</si>
  <si>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</si>
  <si>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</si>
  <si>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</si>
  <si>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</si>
  <si>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</si>
  <si>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</si>
  <si>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</si>
  <si>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</si>
  <si>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</si>
  <si>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</si>
  <si>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</si>
  <si>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</si>
  <si>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</si>
  <si>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</si>
  <si>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</si>
  <si>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</si>
  <si>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</si>
  <si>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</si>
  <si>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</si>
  <si>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</si>
  <si>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Вучитрн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</si>
</sst>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01152"/>
        <c:axId val="148857600"/>
      </c:barChart>
      <c:catAx>
        <c:axId val="1484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57600"/>
        <c:crosses val="autoZero"/>
        <c:auto val="1"/>
        <c:lblAlgn val="ctr"/>
        <c:lblOffset val="100"/>
        <c:noMultiLvlLbl val="0"/>
      </c:catAx>
      <c:valAx>
        <c:axId val="1488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011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215</c:v>
                </c:pt>
                <c:pt idx="1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43936"/>
        <c:axId val="154770816"/>
      </c:barChart>
      <c:catAx>
        <c:axId val="154743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770816"/>
        <c:crosses val="autoZero"/>
        <c:auto val="1"/>
        <c:lblAlgn val="ctr"/>
        <c:lblOffset val="100"/>
        <c:noMultiLvlLbl val="0"/>
      </c:catAx>
      <c:valAx>
        <c:axId val="15477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43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345</c:v>
                </c:pt>
                <c:pt idx="1">
                  <c:v>276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43008"/>
        <c:axId val="156444928"/>
      </c:barChart>
      <c:catAx>
        <c:axId val="15644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44928"/>
        <c:crosses val="autoZero"/>
        <c:auto val="1"/>
        <c:lblAlgn val="ctr"/>
        <c:lblOffset val="100"/>
        <c:noMultiLvlLbl val="0"/>
      </c:catAx>
      <c:valAx>
        <c:axId val="1564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4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780416"/>
        <c:axId val="156831744"/>
      </c:barChart>
      <c:catAx>
        <c:axId val="156780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31744"/>
        <c:crosses val="autoZero"/>
        <c:auto val="1"/>
        <c:lblAlgn val="ctr"/>
        <c:lblOffset val="100"/>
        <c:noMultiLvlLbl val="0"/>
      </c:catAx>
      <c:valAx>
        <c:axId val="156831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67804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42240"/>
        <c:axId val="157069696"/>
      </c:barChart>
      <c:catAx>
        <c:axId val="1568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69696"/>
        <c:crosses val="autoZero"/>
        <c:auto val="1"/>
        <c:lblAlgn val="ctr"/>
        <c:lblOffset val="100"/>
        <c:noMultiLvlLbl val="0"/>
      </c:catAx>
      <c:valAx>
        <c:axId val="15706969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224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449600"/>
        <c:axId val="157463680"/>
      </c:barChart>
      <c:catAx>
        <c:axId val="157449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63680"/>
        <c:crosses val="autoZero"/>
        <c:auto val="1"/>
        <c:lblAlgn val="ctr"/>
        <c:lblOffset val="100"/>
        <c:noMultiLvlLbl val="0"/>
      </c:catAx>
      <c:valAx>
        <c:axId val="157463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49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55808"/>
        <c:axId val="157663232"/>
      </c:barChart>
      <c:catAx>
        <c:axId val="157655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63232"/>
        <c:crosses val="autoZero"/>
        <c:auto val="1"/>
        <c:lblAlgn val="ctr"/>
        <c:lblOffset val="100"/>
        <c:noMultiLvlLbl val="0"/>
      </c:catAx>
      <c:valAx>
        <c:axId val="157663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5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420</c:v>
                </c:pt>
                <c:pt idx="1">
                  <c:v>418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51168"/>
        <c:axId val="157959296"/>
      </c:barChart>
      <c:catAx>
        <c:axId val="1577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959296"/>
        <c:crosses val="autoZero"/>
        <c:auto val="1"/>
        <c:lblAlgn val="ctr"/>
        <c:lblOffset val="100"/>
        <c:noMultiLvlLbl val="0"/>
      </c:catAx>
      <c:valAx>
        <c:axId val="15795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5116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01408"/>
        <c:axId val="158105600"/>
      </c:barChart>
      <c:catAx>
        <c:axId val="15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05600"/>
        <c:crosses val="autoZero"/>
        <c:auto val="1"/>
        <c:lblAlgn val="ctr"/>
        <c:lblOffset val="100"/>
        <c:noMultiLvlLbl val="0"/>
      </c:catAx>
      <c:valAx>
        <c:axId val="1581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400896"/>
        <c:axId val="158402816"/>
      </c:barChart>
      <c:catAx>
        <c:axId val="15840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02816"/>
        <c:crosses val="autoZero"/>
        <c:auto val="1"/>
        <c:lblAlgn val="ctr"/>
        <c:lblOffset val="100"/>
        <c:noMultiLvlLbl val="0"/>
      </c:catAx>
      <c:valAx>
        <c:axId val="15840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40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53280"/>
        <c:axId val="149154816"/>
      </c:barChart>
      <c:catAx>
        <c:axId val="1491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54816"/>
        <c:crosses val="autoZero"/>
        <c:auto val="1"/>
        <c:lblAlgn val="ctr"/>
        <c:lblOffset val="100"/>
        <c:noMultiLvlLbl val="0"/>
      </c:catAx>
      <c:valAx>
        <c:axId val="14915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532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9556352"/>
        <c:axId val="159557888"/>
      </c:barChart>
      <c:catAx>
        <c:axId val="15955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57888"/>
        <c:crosses val="autoZero"/>
        <c:auto val="1"/>
        <c:lblAlgn val="ctr"/>
        <c:lblOffset val="100"/>
        <c:noMultiLvlLbl val="0"/>
      </c:catAx>
      <c:valAx>
        <c:axId val="15955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556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9708672"/>
        <c:axId val="159710208"/>
      </c:barChart>
      <c:catAx>
        <c:axId val="1597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70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780224"/>
        <c:axId val="160330880"/>
      </c:barChart>
      <c:catAx>
        <c:axId val="15978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30880"/>
        <c:crosses val="autoZero"/>
        <c:auto val="1"/>
        <c:lblAlgn val="ctr"/>
        <c:lblOffset val="100"/>
        <c:noMultiLvlLbl val="0"/>
      </c:catAx>
      <c:valAx>
        <c:axId val="16033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80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481</c:v>
                </c:pt>
                <c:pt idx="1">
                  <c:v>440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723328"/>
        <c:axId val="160724864"/>
      </c:barChart>
      <c:catAx>
        <c:axId val="1607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24864"/>
        <c:crosses val="autoZero"/>
        <c:auto val="1"/>
        <c:lblAlgn val="ctr"/>
        <c:lblOffset val="100"/>
        <c:noMultiLvlLbl val="0"/>
      </c:catAx>
      <c:valAx>
        <c:axId val="16072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2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78432"/>
        <c:axId val="161186560"/>
      </c:barChart>
      <c:catAx>
        <c:axId val="1609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186560"/>
        <c:crosses val="autoZero"/>
        <c:auto val="1"/>
        <c:lblAlgn val="ctr"/>
        <c:lblOffset val="100"/>
        <c:noMultiLvlLbl val="0"/>
      </c:catAx>
      <c:valAx>
        <c:axId val="16118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784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673600"/>
        <c:axId val="161675520"/>
      </c:barChart>
      <c:catAx>
        <c:axId val="1616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75520"/>
        <c:crosses val="autoZero"/>
        <c:auto val="1"/>
        <c:lblAlgn val="ctr"/>
        <c:lblOffset val="100"/>
        <c:noMultiLvlLbl val="0"/>
      </c:catAx>
      <c:valAx>
        <c:axId val="1616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73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437440"/>
        <c:axId val="167438976"/>
      </c:barChart>
      <c:catAx>
        <c:axId val="1674374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7438976"/>
        <c:crosses val="autoZero"/>
        <c:auto val="1"/>
        <c:lblAlgn val="ctr"/>
        <c:lblOffset val="100"/>
        <c:noMultiLvlLbl val="0"/>
      </c:catAx>
      <c:valAx>
        <c:axId val="1674389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7437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604224"/>
        <c:axId val="167606912"/>
      </c:barChart>
      <c:catAx>
        <c:axId val="1676042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7606912"/>
        <c:crosses val="autoZero"/>
        <c:auto val="1"/>
        <c:lblAlgn val="ctr"/>
        <c:lblOffset val="100"/>
        <c:noMultiLvlLbl val="0"/>
      </c:catAx>
      <c:valAx>
        <c:axId val="1676069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604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8399232"/>
        <c:axId val="168401152"/>
      </c:barChart>
      <c:catAx>
        <c:axId val="16839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8401152"/>
        <c:crosses val="autoZero"/>
        <c:auto val="1"/>
        <c:lblAlgn val="ctr"/>
        <c:lblOffset val="100"/>
        <c:noMultiLvlLbl val="0"/>
      </c:catAx>
      <c:valAx>
        <c:axId val="168401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8399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7705216"/>
        <c:axId val="187749120"/>
      </c:barChart>
      <c:catAx>
        <c:axId val="18770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7749120"/>
        <c:crosses val="autoZero"/>
        <c:auto val="1"/>
        <c:lblAlgn val="ctr"/>
        <c:lblOffset val="100"/>
        <c:noMultiLvlLbl val="0"/>
      </c:catAx>
      <c:valAx>
        <c:axId val="187749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77052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257</c:v>
                </c:pt>
                <c:pt idx="1">
                  <c:v>250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225</c:v>
                </c:pt>
                <c:pt idx="1">
                  <c:v>212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22848"/>
        <c:axId val="149424384"/>
      </c:barChart>
      <c:catAx>
        <c:axId val="1494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24384"/>
        <c:crosses val="autoZero"/>
        <c:auto val="1"/>
        <c:lblAlgn val="ctr"/>
        <c:lblOffset val="100"/>
        <c:noMultiLvlLbl val="0"/>
      </c:catAx>
      <c:valAx>
        <c:axId val="14942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228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88096512"/>
        <c:axId val="188098048"/>
      </c:barChart>
      <c:catAx>
        <c:axId val="188096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098048"/>
        <c:crosses val="autoZero"/>
        <c:auto val="1"/>
        <c:lblAlgn val="ctr"/>
        <c:lblOffset val="100"/>
        <c:noMultiLvlLbl val="0"/>
      </c:catAx>
      <c:valAx>
        <c:axId val="188098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096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E0B1-410D-866A-8541A834E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89291520"/>
        <c:axId val="189379328"/>
      </c:barChart>
      <c:catAx>
        <c:axId val="189291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379328"/>
        <c:crosses val="autoZero"/>
        <c:auto val="1"/>
        <c:lblAlgn val="ctr"/>
        <c:lblOffset val="100"/>
        <c:noMultiLvlLbl val="0"/>
      </c:catAx>
      <c:valAx>
        <c:axId val="189379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2915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0727680"/>
        <c:axId val="190729600"/>
      </c:barChart>
      <c:catAx>
        <c:axId val="190727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729600"/>
        <c:crosses val="autoZero"/>
        <c:auto val="1"/>
        <c:lblAlgn val="ctr"/>
        <c:lblOffset val="100"/>
        <c:noMultiLvlLbl val="0"/>
      </c:catAx>
      <c:valAx>
        <c:axId val="1907296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727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2359680"/>
        <c:axId val="92361472"/>
      </c:barChart>
      <c:catAx>
        <c:axId val="9235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2361472"/>
        <c:crosses val="autoZero"/>
        <c:auto val="1"/>
        <c:lblAlgn val="ctr"/>
        <c:lblOffset val="100"/>
        <c:noMultiLvlLbl val="0"/>
      </c:catAx>
      <c:valAx>
        <c:axId val="9236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923596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2368256"/>
        <c:axId val="92370048"/>
      </c:barChart>
      <c:catAx>
        <c:axId val="9236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2370048"/>
        <c:crosses val="autoZero"/>
        <c:auto val="1"/>
        <c:lblAlgn val="ctr"/>
        <c:lblOffset val="100"/>
        <c:noMultiLvlLbl val="0"/>
      </c:catAx>
      <c:valAx>
        <c:axId val="9237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923682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92391680"/>
        <c:axId val="138825728"/>
      </c:barChart>
      <c:catAx>
        <c:axId val="92391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825728"/>
        <c:crosses val="autoZero"/>
        <c:auto val="1"/>
        <c:lblAlgn val="ctr"/>
        <c:lblOffset val="100"/>
        <c:noMultiLvlLbl val="0"/>
      </c:catAx>
      <c:valAx>
        <c:axId val="138825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2391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8898048"/>
        <c:axId val="138903936"/>
      </c:barChart>
      <c:catAx>
        <c:axId val="13889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03936"/>
        <c:crosses val="autoZero"/>
        <c:auto val="1"/>
        <c:lblAlgn val="ctr"/>
        <c:lblOffset val="100"/>
        <c:noMultiLvlLbl val="0"/>
      </c:catAx>
      <c:valAx>
        <c:axId val="138903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980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33376"/>
        <c:axId val="138934912"/>
      </c:barChart>
      <c:catAx>
        <c:axId val="13893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34912"/>
        <c:crosses val="autoZero"/>
        <c:auto val="1"/>
        <c:lblAlgn val="ctr"/>
        <c:lblOffset val="100"/>
        <c:noMultiLvlLbl val="0"/>
      </c:catAx>
      <c:valAx>
        <c:axId val="13893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33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637120"/>
        <c:axId val="139638656"/>
      </c:barChart>
      <c:catAx>
        <c:axId val="1396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38656"/>
        <c:crosses val="autoZero"/>
        <c:auto val="1"/>
        <c:lblAlgn val="ctr"/>
        <c:lblOffset val="100"/>
        <c:noMultiLvlLbl val="0"/>
      </c:catAx>
      <c:valAx>
        <c:axId val="13963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371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94.3</c:v>
                </c:pt>
                <c:pt idx="2">
                  <c:v>5.7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55.3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7620224"/>
        <c:axId val="147621760"/>
      </c:barChart>
      <c:catAx>
        <c:axId val="147620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621760"/>
        <c:crosses val="autoZero"/>
        <c:auto val="1"/>
        <c:lblAlgn val="ctr"/>
        <c:lblOffset val="100"/>
        <c:noMultiLvlLbl val="0"/>
      </c:catAx>
      <c:valAx>
        <c:axId val="1476217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62022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634816"/>
        <c:axId val="147849600"/>
      </c:barChart>
      <c:catAx>
        <c:axId val="1476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49600"/>
        <c:crosses val="autoZero"/>
        <c:auto val="1"/>
        <c:lblAlgn val="ctr"/>
        <c:lblOffset val="100"/>
        <c:noMultiLvlLbl val="0"/>
      </c:catAx>
      <c:valAx>
        <c:axId val="14784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3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56000"/>
        <c:axId val="147861888"/>
      </c:barChart>
      <c:catAx>
        <c:axId val="14785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61888"/>
        <c:crosses val="autoZero"/>
        <c:auto val="1"/>
        <c:lblAlgn val="ctr"/>
        <c:lblOffset val="100"/>
        <c:noMultiLvlLbl val="0"/>
      </c:catAx>
      <c:valAx>
        <c:axId val="1478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5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872768"/>
        <c:axId val="147878656"/>
      </c:barChart>
      <c:catAx>
        <c:axId val="1478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78656"/>
        <c:crosses val="autoZero"/>
        <c:auto val="1"/>
        <c:lblAlgn val="ctr"/>
        <c:lblOffset val="100"/>
        <c:noMultiLvlLbl val="0"/>
      </c:catAx>
      <c:valAx>
        <c:axId val="1478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8727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909248"/>
        <c:axId val="147911040"/>
      </c:barChart>
      <c:catAx>
        <c:axId val="14790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11040"/>
        <c:crosses val="autoZero"/>
        <c:auto val="1"/>
        <c:lblAlgn val="ctr"/>
        <c:lblOffset val="100"/>
        <c:noMultiLvlLbl val="0"/>
      </c:catAx>
      <c:valAx>
        <c:axId val="147911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909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994880"/>
        <c:axId val="148004864"/>
      </c:barChart>
      <c:catAx>
        <c:axId val="14799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04864"/>
        <c:crosses val="autoZero"/>
        <c:auto val="1"/>
        <c:lblAlgn val="ctr"/>
        <c:lblOffset val="100"/>
        <c:noMultiLvlLbl val="0"/>
      </c:catAx>
      <c:valAx>
        <c:axId val="148004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99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011648"/>
        <c:axId val="148013440"/>
      </c:barChart>
      <c:catAx>
        <c:axId val="14801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13440"/>
        <c:crosses val="autoZero"/>
        <c:auto val="1"/>
        <c:lblAlgn val="ctr"/>
        <c:lblOffset val="100"/>
        <c:noMultiLvlLbl val="0"/>
      </c:catAx>
      <c:valAx>
        <c:axId val="14801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011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028032"/>
        <c:axId val="148038016"/>
      </c:barChart>
      <c:catAx>
        <c:axId val="1480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038016"/>
        <c:crosses val="autoZero"/>
        <c:auto val="1"/>
        <c:lblAlgn val="ctr"/>
        <c:lblOffset val="100"/>
        <c:noMultiLvlLbl val="0"/>
      </c:catAx>
      <c:valAx>
        <c:axId val="148038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0280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060416"/>
        <c:axId val="148066304"/>
      </c:barChart>
      <c:catAx>
        <c:axId val="14806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66304"/>
        <c:crosses val="autoZero"/>
        <c:auto val="1"/>
        <c:lblAlgn val="ctr"/>
        <c:lblOffset val="100"/>
        <c:noMultiLvlLbl val="0"/>
      </c:catAx>
      <c:valAx>
        <c:axId val="14806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6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080896"/>
        <c:axId val="148086784"/>
      </c:barChart>
      <c:catAx>
        <c:axId val="1480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86784"/>
        <c:crosses val="autoZero"/>
        <c:auto val="1"/>
        <c:lblAlgn val="ctr"/>
        <c:lblOffset val="100"/>
        <c:noMultiLvlLbl val="0"/>
      </c:catAx>
      <c:valAx>
        <c:axId val="14808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80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672-4F96-A949-9E5901B2C2C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672-4F96-A949-9E5901B2C2C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33.200000000000003</c:v>
                </c:pt>
                <c:pt idx="1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672-4F96-A949-9E5901B2C2C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672-4F96-A949-9E5901B2C2C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</c:v>
                </c:pt>
                <c:pt idx="1">
                  <c:v>55.7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672-4F96-A949-9E5901B2C2C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11.8</c:v>
                </c:pt>
                <c:pt idx="1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9911040"/>
        <c:axId val="149912576"/>
      </c:barChart>
      <c:catAx>
        <c:axId val="14991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912576"/>
        <c:crosses val="autoZero"/>
        <c:auto val="1"/>
        <c:lblAlgn val="ctr"/>
        <c:lblOffset val="100"/>
        <c:noMultiLvlLbl val="0"/>
      </c:catAx>
      <c:valAx>
        <c:axId val="14991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110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23424"/>
        <c:axId val="148424960"/>
      </c:barChart>
      <c:catAx>
        <c:axId val="14842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24960"/>
        <c:crosses val="autoZero"/>
        <c:auto val="1"/>
        <c:lblAlgn val="ctr"/>
        <c:lblOffset val="100"/>
        <c:noMultiLvlLbl val="0"/>
      </c:catAx>
      <c:valAx>
        <c:axId val="14842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23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39424"/>
        <c:axId val="148440960"/>
      </c:barChart>
      <c:catAx>
        <c:axId val="1484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40960"/>
        <c:crosses val="autoZero"/>
        <c:auto val="1"/>
        <c:lblAlgn val="ctr"/>
        <c:lblOffset val="100"/>
        <c:noMultiLvlLbl val="0"/>
      </c:catAx>
      <c:valAx>
        <c:axId val="14844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39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257</c:v>
                </c:pt>
                <c:pt idx="1">
                  <c:v>250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225</c:v>
                </c:pt>
                <c:pt idx="1">
                  <c:v>212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59520"/>
        <c:axId val="148461056"/>
      </c:barChart>
      <c:catAx>
        <c:axId val="1484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61056"/>
        <c:crosses val="autoZero"/>
        <c:auto val="1"/>
        <c:lblAlgn val="ctr"/>
        <c:lblOffset val="100"/>
        <c:noMultiLvlLbl val="0"/>
      </c:catAx>
      <c:valAx>
        <c:axId val="14846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595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55.3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892-46B7-B3AF-BF694CF63F5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892-46B7-B3AF-BF694CF63F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33.200000000000003</c:v>
                </c:pt>
                <c:pt idx="1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892-46B7-B3AF-BF694CF63F5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892-46B7-B3AF-BF694CF63F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</c:v>
                </c:pt>
                <c:pt idx="1">
                  <c:v>55.7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892-46B7-B3AF-BF694CF63F50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892-46B7-B3AF-BF694CF63F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11.8</c:v>
                </c:pt>
                <c:pt idx="1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710144"/>
        <c:axId val="148711680"/>
      </c:barChart>
      <c:catAx>
        <c:axId val="14871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711680"/>
        <c:crosses val="autoZero"/>
        <c:auto val="1"/>
        <c:lblAlgn val="ctr"/>
        <c:lblOffset val="100"/>
        <c:noMultiLvlLbl val="0"/>
      </c:catAx>
      <c:valAx>
        <c:axId val="148711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7101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734336"/>
        <c:axId val="148735872"/>
      </c:barChart>
      <c:catAx>
        <c:axId val="14873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735872"/>
        <c:crosses val="autoZero"/>
        <c:auto val="1"/>
        <c:lblAlgn val="ctr"/>
        <c:lblOffset val="100"/>
        <c:noMultiLvlLbl val="0"/>
      </c:catAx>
      <c:valAx>
        <c:axId val="14873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73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755200"/>
        <c:axId val="148756736"/>
      </c:barChart>
      <c:catAx>
        <c:axId val="14875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756736"/>
        <c:crosses val="autoZero"/>
        <c:auto val="1"/>
        <c:lblAlgn val="ctr"/>
        <c:lblOffset val="100"/>
        <c:noMultiLvlLbl val="0"/>
      </c:catAx>
      <c:valAx>
        <c:axId val="14875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755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44928"/>
        <c:axId val="148846464"/>
      </c:barChart>
      <c:catAx>
        <c:axId val="148844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846464"/>
        <c:crosses val="autoZero"/>
        <c:auto val="1"/>
        <c:lblAlgn val="ctr"/>
        <c:lblOffset val="100"/>
        <c:noMultiLvlLbl val="0"/>
      </c:catAx>
      <c:valAx>
        <c:axId val="14884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44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215</c:v>
                </c:pt>
                <c:pt idx="1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873216"/>
        <c:axId val="148874752"/>
      </c:barChart>
      <c:catAx>
        <c:axId val="14887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874752"/>
        <c:crosses val="autoZero"/>
        <c:auto val="1"/>
        <c:lblAlgn val="ctr"/>
        <c:lblOffset val="100"/>
        <c:noMultiLvlLbl val="0"/>
      </c:catAx>
      <c:valAx>
        <c:axId val="14887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7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345</c:v>
                </c:pt>
                <c:pt idx="1">
                  <c:v>276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891136"/>
        <c:axId val="148892672"/>
      </c:barChart>
      <c:catAx>
        <c:axId val="1488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92672"/>
        <c:crosses val="autoZero"/>
        <c:auto val="1"/>
        <c:lblAlgn val="ctr"/>
        <c:lblOffset val="100"/>
        <c:noMultiLvlLbl val="0"/>
      </c:catAx>
      <c:valAx>
        <c:axId val="14889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9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773120"/>
        <c:axId val="151536768"/>
      </c:barChart>
      <c:catAx>
        <c:axId val="1507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36768"/>
        <c:crosses val="autoZero"/>
        <c:auto val="1"/>
        <c:lblAlgn val="ctr"/>
        <c:lblOffset val="100"/>
        <c:noMultiLvlLbl val="0"/>
      </c:catAx>
      <c:valAx>
        <c:axId val="151536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773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11616"/>
        <c:axId val="148913152"/>
      </c:barChart>
      <c:catAx>
        <c:axId val="148911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13152"/>
        <c:crosses val="autoZero"/>
        <c:auto val="1"/>
        <c:lblAlgn val="ctr"/>
        <c:lblOffset val="100"/>
        <c:noMultiLvlLbl val="0"/>
      </c:catAx>
      <c:valAx>
        <c:axId val="148913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1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43616"/>
        <c:axId val="148945152"/>
      </c:barChart>
      <c:catAx>
        <c:axId val="148943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45152"/>
        <c:crosses val="autoZero"/>
        <c:auto val="1"/>
        <c:lblAlgn val="ctr"/>
        <c:lblOffset val="100"/>
        <c:noMultiLvlLbl val="0"/>
      </c:catAx>
      <c:valAx>
        <c:axId val="148945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4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420</c:v>
                </c:pt>
                <c:pt idx="1">
                  <c:v>418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53344"/>
        <c:axId val="148975616"/>
      </c:barChart>
      <c:catAx>
        <c:axId val="1489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75616"/>
        <c:crosses val="autoZero"/>
        <c:auto val="1"/>
        <c:lblAlgn val="ctr"/>
        <c:lblOffset val="100"/>
        <c:noMultiLvlLbl val="0"/>
      </c:catAx>
      <c:valAx>
        <c:axId val="14897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5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002880"/>
        <c:axId val="149008768"/>
      </c:barChart>
      <c:catAx>
        <c:axId val="1490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08768"/>
        <c:crosses val="autoZero"/>
        <c:auto val="1"/>
        <c:lblAlgn val="ctr"/>
        <c:lblOffset val="100"/>
        <c:noMultiLvlLbl val="0"/>
      </c:catAx>
      <c:valAx>
        <c:axId val="14900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002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027072"/>
        <c:axId val="149032960"/>
      </c:barChart>
      <c:catAx>
        <c:axId val="1490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32960"/>
        <c:crosses val="autoZero"/>
        <c:auto val="1"/>
        <c:lblAlgn val="ctr"/>
        <c:lblOffset val="100"/>
        <c:noMultiLvlLbl val="0"/>
      </c:catAx>
      <c:valAx>
        <c:axId val="14903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027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047168"/>
        <c:axId val="149048704"/>
      </c:barChart>
      <c:catAx>
        <c:axId val="149047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48704"/>
        <c:crosses val="autoZero"/>
        <c:auto val="1"/>
        <c:lblAlgn val="ctr"/>
        <c:lblOffset val="100"/>
        <c:noMultiLvlLbl val="0"/>
      </c:catAx>
      <c:valAx>
        <c:axId val="149048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471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481</c:v>
                </c:pt>
                <c:pt idx="1">
                  <c:v>440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65728"/>
        <c:axId val="149067264"/>
      </c:barChart>
      <c:catAx>
        <c:axId val="1490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67264"/>
        <c:crosses val="autoZero"/>
        <c:auto val="1"/>
        <c:lblAlgn val="ctr"/>
        <c:lblOffset val="100"/>
        <c:noMultiLvlLbl val="0"/>
      </c:catAx>
      <c:valAx>
        <c:axId val="14906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6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089280"/>
        <c:axId val="149103360"/>
      </c:barChart>
      <c:catAx>
        <c:axId val="1490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03360"/>
        <c:crosses val="autoZero"/>
        <c:auto val="1"/>
        <c:lblAlgn val="ctr"/>
        <c:lblOffset val="100"/>
        <c:noMultiLvlLbl val="0"/>
      </c:catAx>
      <c:valAx>
        <c:axId val="14910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89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29856"/>
        <c:axId val="149131648"/>
      </c:barChart>
      <c:catAx>
        <c:axId val="1491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31648"/>
        <c:crosses val="autoZero"/>
        <c:auto val="1"/>
        <c:lblAlgn val="ctr"/>
        <c:lblOffset val="100"/>
        <c:noMultiLvlLbl val="0"/>
      </c:catAx>
      <c:valAx>
        <c:axId val="14913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29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2992000"/>
        <c:axId val="153292800"/>
      </c:barChart>
      <c:catAx>
        <c:axId val="152992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292800"/>
        <c:crosses val="autoZero"/>
        <c:auto val="1"/>
        <c:lblAlgn val="ctr"/>
        <c:lblOffset val="100"/>
        <c:noMultiLvlLbl val="0"/>
      </c:catAx>
      <c:valAx>
        <c:axId val="15329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2992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193472"/>
        <c:axId val="149195008"/>
      </c:barChart>
      <c:catAx>
        <c:axId val="1491934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9195008"/>
        <c:crosses val="autoZero"/>
        <c:auto val="1"/>
        <c:lblAlgn val="ctr"/>
        <c:lblOffset val="100"/>
        <c:noMultiLvlLbl val="0"/>
      </c:catAx>
      <c:valAx>
        <c:axId val="1491950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919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214720"/>
        <c:axId val="149216256"/>
      </c:barChart>
      <c:catAx>
        <c:axId val="1492147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9216256"/>
        <c:crosses val="autoZero"/>
        <c:auto val="1"/>
        <c:lblAlgn val="ctr"/>
        <c:lblOffset val="100"/>
        <c:noMultiLvlLbl val="0"/>
      </c:catAx>
      <c:valAx>
        <c:axId val="1492162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147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4B7-4B39-94C8-1B7A2F8C0B0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4B7-4B39-94C8-1B7A2F8C0B0B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4B7-4B39-94C8-1B7A2F8C0B0B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4B7-4B39-94C8-1B7A2F8C0B0B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4B7-4B39-94C8-1B7A2F8C0B0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4B7-4B39-94C8-1B7A2F8C0B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4B7-4B39-94C8-1B7A2F8C0B0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4B7-4B39-94C8-1B7A2F8C0B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54B7-4B39-94C8-1B7A2F8C0B0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54B7-4B39-94C8-1B7A2F8C0B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54B7-4B39-94C8-1B7A2F8C0B0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54B7-4B39-94C8-1B7A2F8C0B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92308992"/>
        <c:axId val="92310528"/>
      </c:barChart>
      <c:catAx>
        <c:axId val="9230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92310528"/>
        <c:crosses val="autoZero"/>
        <c:auto val="1"/>
        <c:lblAlgn val="ctr"/>
        <c:lblOffset val="100"/>
        <c:noMultiLvlLbl val="0"/>
      </c:catAx>
      <c:valAx>
        <c:axId val="92310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92308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9BE-415C-BF44-98050FEE877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9BE-415C-BF44-98050FEE877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9BE-415C-BF44-98050FEE877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9BE-415C-BF44-98050FEE877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9BE-415C-BF44-98050FEE877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9BE-415C-BF44-98050FEE877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362944"/>
        <c:axId val="149385216"/>
      </c:barChart>
      <c:catAx>
        <c:axId val="14936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385216"/>
        <c:crosses val="autoZero"/>
        <c:auto val="1"/>
        <c:lblAlgn val="ctr"/>
        <c:lblOffset val="100"/>
        <c:noMultiLvlLbl val="0"/>
      </c:catAx>
      <c:valAx>
        <c:axId val="149385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3629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9411712"/>
        <c:axId val="149413248"/>
      </c:barChart>
      <c:catAx>
        <c:axId val="149411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13248"/>
        <c:crosses val="autoZero"/>
        <c:auto val="1"/>
        <c:lblAlgn val="ctr"/>
        <c:lblOffset val="100"/>
        <c:noMultiLvlLbl val="0"/>
      </c:catAx>
      <c:valAx>
        <c:axId val="149413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1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9457920"/>
        <c:axId val="149467904"/>
      </c:barChart>
      <c:catAx>
        <c:axId val="149457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67904"/>
        <c:crosses val="autoZero"/>
        <c:auto val="1"/>
        <c:lblAlgn val="ctr"/>
        <c:lblOffset val="100"/>
        <c:noMultiLvlLbl val="0"/>
      </c:catAx>
      <c:valAx>
        <c:axId val="14946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5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563648"/>
        <c:axId val="149569536"/>
      </c:barChart>
      <c:catAx>
        <c:axId val="149563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69536"/>
        <c:crosses val="autoZero"/>
        <c:auto val="1"/>
        <c:lblAlgn val="ctr"/>
        <c:lblOffset val="100"/>
        <c:noMultiLvlLbl val="0"/>
      </c:catAx>
      <c:valAx>
        <c:axId val="1495695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63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94496"/>
        <c:axId val="149596032"/>
      </c:barChart>
      <c:catAx>
        <c:axId val="14959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96032"/>
        <c:crosses val="autoZero"/>
        <c:auto val="1"/>
        <c:lblAlgn val="ctr"/>
        <c:lblOffset val="100"/>
        <c:noMultiLvlLbl val="0"/>
      </c:catAx>
      <c:valAx>
        <c:axId val="14959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94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757312"/>
        <c:axId val="149763200"/>
      </c:barChart>
      <c:catAx>
        <c:axId val="1497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63200"/>
        <c:crosses val="autoZero"/>
        <c:auto val="1"/>
        <c:lblAlgn val="ctr"/>
        <c:lblOffset val="100"/>
        <c:noMultiLvlLbl val="0"/>
      </c:catAx>
      <c:valAx>
        <c:axId val="14976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757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14272"/>
        <c:axId val="149820160"/>
      </c:barChart>
      <c:catAx>
        <c:axId val="14981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20160"/>
        <c:crosses val="autoZero"/>
        <c:auto val="1"/>
        <c:lblAlgn val="ctr"/>
        <c:lblOffset val="100"/>
        <c:noMultiLvlLbl val="0"/>
      </c:catAx>
      <c:valAx>
        <c:axId val="14982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814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78592"/>
        <c:axId val="153775104"/>
      </c:barChart>
      <c:catAx>
        <c:axId val="15367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775104"/>
        <c:crosses val="autoZero"/>
        <c:auto val="1"/>
        <c:lblAlgn val="ctr"/>
        <c:lblOffset val="100"/>
        <c:noMultiLvlLbl val="0"/>
      </c:catAx>
      <c:valAx>
        <c:axId val="15377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678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9902464"/>
        <c:axId val="149904000"/>
      </c:barChart>
      <c:catAx>
        <c:axId val="149902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904000"/>
        <c:crosses val="autoZero"/>
        <c:auto val="1"/>
        <c:lblAlgn val="ctr"/>
        <c:lblOffset val="100"/>
        <c:noMultiLvlLbl val="0"/>
      </c:catAx>
      <c:valAx>
        <c:axId val="1499040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902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9936768"/>
        <c:axId val="150155648"/>
      </c:barChart>
      <c:catAx>
        <c:axId val="149936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55648"/>
        <c:crosses val="autoZero"/>
        <c:auto val="1"/>
        <c:lblAlgn val="ctr"/>
        <c:lblOffset val="100"/>
        <c:noMultiLvlLbl val="0"/>
      </c:catAx>
      <c:valAx>
        <c:axId val="150155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9367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84704"/>
        <c:axId val="150186240"/>
      </c:barChart>
      <c:catAx>
        <c:axId val="15018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86240"/>
        <c:crosses val="autoZero"/>
        <c:auto val="1"/>
        <c:lblAlgn val="ctr"/>
        <c:lblOffset val="100"/>
        <c:noMultiLvlLbl val="0"/>
      </c:catAx>
      <c:valAx>
        <c:axId val="15018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84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04416"/>
        <c:axId val="150205952"/>
      </c:barChart>
      <c:catAx>
        <c:axId val="15020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05952"/>
        <c:crosses val="autoZero"/>
        <c:auto val="1"/>
        <c:lblAlgn val="ctr"/>
        <c:lblOffset val="100"/>
        <c:noMultiLvlLbl val="0"/>
      </c:catAx>
      <c:valAx>
        <c:axId val="15020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04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94.3</c:v>
                </c:pt>
                <c:pt idx="2">
                  <c:v>5.7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0260352"/>
        <c:axId val="150278528"/>
      </c:barChart>
      <c:catAx>
        <c:axId val="15026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78528"/>
        <c:crosses val="autoZero"/>
        <c:auto val="1"/>
        <c:lblAlgn val="ctr"/>
        <c:lblOffset val="100"/>
        <c:noMultiLvlLbl val="0"/>
      </c:catAx>
      <c:valAx>
        <c:axId val="1502785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603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07584"/>
        <c:axId val="150309120"/>
      </c:barChart>
      <c:catAx>
        <c:axId val="1503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9120"/>
        <c:crosses val="autoZero"/>
        <c:auto val="1"/>
        <c:lblAlgn val="ctr"/>
        <c:lblOffset val="100"/>
        <c:noMultiLvlLbl val="0"/>
      </c:catAx>
      <c:valAx>
        <c:axId val="150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7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17312"/>
        <c:axId val="150327296"/>
      </c:barChart>
      <c:catAx>
        <c:axId val="1503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7296"/>
        <c:crosses val="autoZero"/>
        <c:auto val="1"/>
        <c:lblAlgn val="ctr"/>
        <c:lblOffset val="100"/>
        <c:noMultiLvlLbl val="0"/>
      </c:catAx>
      <c:valAx>
        <c:axId val="15032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1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13312"/>
        <c:axId val="150414848"/>
      </c:barChart>
      <c:catAx>
        <c:axId val="15041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14848"/>
        <c:crosses val="autoZero"/>
        <c:auto val="1"/>
        <c:lblAlgn val="ctr"/>
        <c:lblOffset val="100"/>
        <c:noMultiLvlLbl val="0"/>
      </c:catAx>
      <c:valAx>
        <c:axId val="15041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13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0428672"/>
        <c:axId val="150442752"/>
      </c:barChart>
      <c:catAx>
        <c:axId val="15042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42752"/>
        <c:crosses val="autoZero"/>
        <c:auto val="1"/>
        <c:lblAlgn val="ctr"/>
        <c:lblOffset val="100"/>
        <c:noMultiLvlLbl val="0"/>
      </c:catAx>
      <c:valAx>
        <c:axId val="15044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42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11200"/>
        <c:axId val="153850624"/>
      </c:barChart>
      <c:catAx>
        <c:axId val="15381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50624"/>
        <c:crosses val="autoZero"/>
        <c:auto val="1"/>
        <c:lblAlgn val="ctr"/>
        <c:lblOffset val="100"/>
        <c:noMultiLvlLbl val="0"/>
      </c:catAx>
      <c:valAx>
        <c:axId val="15385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11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55424"/>
        <c:axId val="150456960"/>
      </c:barChart>
      <c:catAx>
        <c:axId val="15045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56960"/>
        <c:crosses val="autoZero"/>
        <c:auto val="1"/>
        <c:lblAlgn val="ctr"/>
        <c:lblOffset val="100"/>
        <c:noMultiLvlLbl val="0"/>
      </c:catAx>
      <c:valAx>
        <c:axId val="1504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5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582016"/>
        <c:axId val="150583552"/>
      </c:barChart>
      <c:catAx>
        <c:axId val="1505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583552"/>
        <c:crosses val="autoZero"/>
        <c:auto val="1"/>
        <c:lblAlgn val="ctr"/>
        <c:lblOffset val="100"/>
        <c:noMultiLvlLbl val="0"/>
      </c:catAx>
      <c:valAx>
        <c:axId val="15058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58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06208"/>
        <c:axId val="150607744"/>
      </c:barChart>
      <c:catAx>
        <c:axId val="15060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07744"/>
        <c:crosses val="autoZero"/>
        <c:auto val="1"/>
        <c:lblAlgn val="ctr"/>
        <c:lblOffset val="100"/>
        <c:noMultiLvlLbl val="0"/>
      </c:catAx>
      <c:valAx>
        <c:axId val="150607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60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38592"/>
        <c:axId val="150640128"/>
      </c:barChart>
      <c:catAx>
        <c:axId val="15063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40128"/>
        <c:crosses val="autoZero"/>
        <c:auto val="1"/>
        <c:lblAlgn val="ctr"/>
        <c:lblOffset val="100"/>
        <c:noMultiLvlLbl val="0"/>
      </c:catAx>
      <c:valAx>
        <c:axId val="150640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638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658432"/>
        <c:axId val="150733952"/>
      </c:barChart>
      <c:catAx>
        <c:axId val="15065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33952"/>
        <c:crosses val="autoZero"/>
        <c:auto val="1"/>
        <c:lblAlgn val="ctr"/>
        <c:lblOffset val="100"/>
        <c:noMultiLvlLbl val="0"/>
      </c:catAx>
      <c:valAx>
        <c:axId val="150733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65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776832"/>
        <c:axId val="150782720"/>
      </c:barChart>
      <c:catAx>
        <c:axId val="15077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82720"/>
        <c:crosses val="autoZero"/>
        <c:auto val="1"/>
        <c:lblAlgn val="ctr"/>
        <c:lblOffset val="100"/>
        <c:noMultiLvlLbl val="0"/>
      </c:catAx>
      <c:valAx>
        <c:axId val="150782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768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94944"/>
        <c:axId val="151404928"/>
      </c:barChart>
      <c:catAx>
        <c:axId val="151394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04928"/>
        <c:crosses val="autoZero"/>
        <c:auto val="1"/>
        <c:lblAlgn val="ctr"/>
        <c:lblOffset val="100"/>
        <c:noMultiLvlLbl val="0"/>
      </c:catAx>
      <c:valAx>
        <c:axId val="151404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31040"/>
        <c:axId val="151432576"/>
      </c:barChart>
      <c:catAx>
        <c:axId val="15143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32576"/>
        <c:crosses val="autoZero"/>
        <c:auto val="1"/>
        <c:lblAlgn val="ctr"/>
        <c:lblOffset val="100"/>
        <c:noMultiLvlLbl val="0"/>
      </c:catAx>
      <c:valAx>
        <c:axId val="15143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50752"/>
        <c:axId val="151452288"/>
      </c:barChart>
      <c:catAx>
        <c:axId val="15145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52288"/>
        <c:crosses val="autoZero"/>
        <c:auto val="1"/>
        <c:lblAlgn val="ctr"/>
        <c:lblOffset val="100"/>
        <c:noMultiLvlLbl val="0"/>
      </c:catAx>
      <c:valAx>
        <c:axId val="15145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507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/>
      <c r="C19" s="71"/>
    </row>
    <row r="20" spans="1:3" x14ac:dyDescent="0.25">
      <c r="A20" s="288" t="s">
        <v>727</v>
      </c>
      <c r="B20" s="216"/>
      <c r="C20" s="216"/>
    </row>
    <row r="21" spans="1:3" x14ac:dyDescent="0.25">
      <c r="A21" s="288" t="s">
        <v>728</v>
      </c>
      <c r="B21" s="216"/>
      <c r="C21" s="216"/>
    </row>
    <row r="22" spans="1:3" x14ac:dyDescent="0.25">
      <c r="A22" s="288" t="s">
        <v>729</v>
      </c>
      <c r="B22" s="216"/>
      <c r="C22" s="216"/>
    </row>
    <row r="23" spans="1:3" x14ac:dyDescent="0.25">
      <c r="A23" s="288" t="s">
        <v>730</v>
      </c>
      <c r="B23" s="216"/>
      <c r="C23" s="216"/>
    </row>
    <row r="24" spans="1:3" x14ac:dyDescent="0.25">
      <c r="A24" s="288" t="s">
        <v>731</v>
      </c>
      <c r="B24" s="216"/>
      <c r="C24" s="216"/>
    </row>
    <row r="25" spans="1:3" ht="30" x14ac:dyDescent="0.25">
      <c r="A25" s="295" t="s">
        <v>732</v>
      </c>
      <c r="B25" s="216"/>
      <c r="C25" s="216"/>
    </row>
    <row r="26" spans="1:3" x14ac:dyDescent="0.25">
      <c r="A26" s="288" t="s">
        <v>895</v>
      </c>
      <c r="B26" s="216"/>
      <c r="C26" s="216"/>
    </row>
    <row r="27" spans="1:3" x14ac:dyDescent="0.25">
      <c r="A27" s="296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/>
      <c r="C4" s="1027"/>
      <c r="D4" s="1027"/>
      <c r="E4" s="1028"/>
      <c r="F4" s="1028"/>
      <c r="G4" s="1029"/>
      <c r="H4" s="1030"/>
      <c r="I4" s="1031"/>
      <c r="J4" s="1028"/>
    </row>
    <row r="5" spans="1:12" x14ac:dyDescent="0.25">
      <c r="A5" s="500">
        <v>2021</v>
      </c>
      <c r="B5" s="759"/>
      <c r="C5" s="760"/>
      <c r="D5" s="760"/>
      <c r="E5" s="1032"/>
      <c r="F5" s="1032"/>
      <c r="G5" s="1033"/>
      <c r="H5" s="1034"/>
      <c r="I5" s="1035"/>
      <c r="J5" s="1032"/>
    </row>
    <row r="6" spans="1:12" x14ac:dyDescent="0.25">
      <c r="A6" s="501">
        <v>2022</v>
      </c>
      <c r="B6" s="1020"/>
      <c r="C6" s="1021"/>
      <c r="D6" s="1021"/>
      <c r="E6" s="1022"/>
      <c r="F6" s="1022"/>
      <c r="G6" s="1023"/>
      <c r="H6" s="1024"/>
      <c r="I6" s="1025"/>
      <c r="J6" s="1022"/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 t="str">
        <f>IF(ISBLANK(J4),"",J4)</f>
        <v/>
      </c>
    </row>
    <row r="12" spans="1:12" x14ac:dyDescent="0.25">
      <c r="A12" s="634">
        <f t="shared" ref="A12:A13" si="0">A5</f>
        <v>2021</v>
      </c>
      <c r="B12" s="628" t="str">
        <f t="shared" ref="B12:B13" si="1">IF(ISBLANK(J5),"",J5)</f>
        <v/>
      </c>
    </row>
    <row r="13" spans="1:12" x14ac:dyDescent="0.25">
      <c r="A13" s="635">
        <f t="shared" si="0"/>
        <v>2022</v>
      </c>
      <c r="B13" s="629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/>
      <c r="C5" s="1036"/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/>
      <c r="C6" s="1036"/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/>
      <c r="C7" s="58"/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/>
      <c r="C8" s="58"/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403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/>
      <c r="C10" s="61"/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7">
        <v>2021</v>
      </c>
      <c r="B6" s="214"/>
      <c r="C6" s="214"/>
      <c r="D6" s="58"/>
      <c r="E6" s="162"/>
      <c r="F6" s="58"/>
      <c r="G6" s="58"/>
      <c r="H6" s="162"/>
      <c r="I6" s="58"/>
      <c r="J6" s="214">
        <v>482</v>
      </c>
      <c r="K6" s="58">
        <v>225</v>
      </c>
      <c r="L6" s="58">
        <v>257</v>
      </c>
      <c r="M6" s="216"/>
      <c r="N6" s="216"/>
      <c r="O6" s="216"/>
    </row>
    <row r="7" spans="1:16" x14ac:dyDescent="0.25">
      <c r="A7" s="231">
        <v>2022</v>
      </c>
      <c r="B7" s="169"/>
      <c r="C7" s="169"/>
      <c r="D7" s="94"/>
      <c r="E7" s="171"/>
      <c r="F7" s="94"/>
      <c r="G7" s="58"/>
      <c r="H7" s="162"/>
      <c r="I7" s="94"/>
      <c r="J7" s="169">
        <v>462</v>
      </c>
      <c r="K7" s="94">
        <v>212</v>
      </c>
      <c r="L7" s="94">
        <v>250</v>
      </c>
      <c r="M7" s="216"/>
      <c r="N7" s="216"/>
      <c r="O7" s="216"/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403</v>
      </c>
      <c r="K8" s="1082">
        <v>183</v>
      </c>
      <c r="L8" s="1082">
        <v>220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 t="str">
        <f>IF(ISBLANK(I5),"",I5)</f>
        <v/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 t="str">
        <f t="shared" ref="B14:B15" si="0">IF(ISBLANK(I6),"",I6)</f>
        <v/>
      </c>
      <c r="F14" s="516">
        <f>A5</f>
        <v>2020</v>
      </c>
      <c r="G14" s="312" t="str">
        <f>IF(ISBLANK(E5),"",E5)</f>
        <v/>
      </c>
      <c r="H14" s="312" t="str">
        <f>IF(ISBLANK(D5),"",D5)</f>
        <v/>
      </c>
      <c r="K14" s="516">
        <f>A6</f>
        <v>2021</v>
      </c>
      <c r="L14" s="312">
        <f>IF(ISBLANK(L6),"",L6)</f>
        <v>257</v>
      </c>
      <c r="M14" s="312">
        <f>IF(ISBLANK(K6),"",K6)</f>
        <v>225</v>
      </c>
    </row>
    <row r="15" spans="1:16" x14ac:dyDescent="0.25">
      <c r="A15" s="483">
        <f>A7</f>
        <v>2022</v>
      </c>
      <c r="B15" s="313" t="str">
        <f t="shared" si="0"/>
        <v/>
      </c>
      <c r="F15" s="488">
        <f t="shared" ref="F15:F16" si="1">A6</f>
        <v>2021</v>
      </c>
      <c r="G15" s="481" t="str">
        <f t="shared" ref="G15:G16" si="2">IF(ISBLANK(E6),"",E6)</f>
        <v/>
      </c>
      <c r="H15" s="481" t="str">
        <f t="shared" ref="H15:H16" si="3">IF(ISBLANK(D6),"",D6)</f>
        <v/>
      </c>
      <c r="K15" s="488">
        <f>A7</f>
        <v>2022</v>
      </c>
      <c r="L15" s="481">
        <f t="shared" ref="L15:L16" si="4">IF(ISBLANK(L7),"",L7)</f>
        <v>250</v>
      </c>
      <c r="M15" s="481">
        <f t="shared" ref="M15:M16" si="5">IF(ISBLANK(K7),"",K7)</f>
        <v>212</v>
      </c>
    </row>
    <row r="16" spans="1:16" x14ac:dyDescent="0.25">
      <c r="A16" s="166"/>
      <c r="B16" s="572"/>
      <c r="F16" s="483">
        <f t="shared" si="1"/>
        <v>2022</v>
      </c>
      <c r="G16" s="313" t="str">
        <f t="shared" si="2"/>
        <v/>
      </c>
      <c r="H16" s="313" t="str">
        <f t="shared" si="3"/>
        <v/>
      </c>
      <c r="K16" s="483">
        <f>A8</f>
        <v>2023</v>
      </c>
      <c r="L16" s="313">
        <f t="shared" si="4"/>
        <v>220</v>
      </c>
      <c r="M16" s="313">
        <f t="shared" si="5"/>
        <v>183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 t="str">
        <f>IF(ISBLANK(B5),"",B5)</f>
        <v/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 t="str">
        <f t="shared" ref="B21:B22" si="7">IF(ISBLANK(B6),"",B6)</f>
        <v/>
      </c>
      <c r="C21" s="375"/>
      <c r="D21" s="199"/>
      <c r="F21" s="516">
        <f>A5</f>
        <v>2020</v>
      </c>
      <c r="G21" s="312" t="str">
        <f>IF(ISBLANK(E5),"",E5)</f>
        <v/>
      </c>
      <c r="H21" s="312" t="str">
        <f>IF(ISBLANK(D5),"",D5)</f>
        <v/>
      </c>
      <c r="K21" s="516">
        <f>A6</f>
        <v>2021</v>
      </c>
      <c r="L21" s="312">
        <f>IF(ISBLANK(L6),"",L6)</f>
        <v>257</v>
      </c>
      <c r="M21" s="312">
        <f>IF(ISBLANK(K6),"",K6)</f>
        <v>225</v>
      </c>
    </row>
    <row r="22" spans="1:15" x14ac:dyDescent="0.25">
      <c r="A22" s="483">
        <f t="shared" si="6"/>
        <v>2022</v>
      </c>
      <c r="B22" s="313" t="str">
        <f t="shared" si="7"/>
        <v/>
      </c>
      <c r="C22" s="375"/>
      <c r="D22" s="199"/>
      <c r="F22" s="488">
        <f t="shared" ref="F22:F23" si="8">A6</f>
        <v>2021</v>
      </c>
      <c r="G22" s="481" t="str">
        <f t="shared" ref="G22:G23" si="9">IF(ISBLANK(E6),"",E6)</f>
        <v/>
      </c>
      <c r="H22" s="481" t="str">
        <f t="shared" ref="H22:H23" si="10">IF(ISBLANK(D6),"",D6)</f>
        <v/>
      </c>
      <c r="K22" s="488">
        <f>A7</f>
        <v>2022</v>
      </c>
      <c r="L22" s="481">
        <f>IF(ISBLANK(L7),"",L7)</f>
        <v>250</v>
      </c>
      <c r="M22" s="481">
        <f>IF(ISBLANK(K7),"",K7)</f>
        <v>212</v>
      </c>
    </row>
    <row r="23" spans="1:15" x14ac:dyDescent="0.25">
      <c r="B23" s="28"/>
      <c r="C23" s="199"/>
      <c r="D23" s="199"/>
      <c r="F23" s="483">
        <f t="shared" si="8"/>
        <v>2022</v>
      </c>
      <c r="G23" s="313" t="str">
        <f t="shared" si="9"/>
        <v/>
      </c>
      <c r="H23" s="313" t="str">
        <f t="shared" si="10"/>
        <v/>
      </c>
      <c r="K23" s="483">
        <f>A8</f>
        <v>2023</v>
      </c>
      <c r="L23" s="313">
        <f>IF(ISBLANK(L8),"",L8)</f>
        <v>220</v>
      </c>
      <c r="M23" s="313">
        <f>IF(ISBLANK(K8),"",K8)</f>
        <v>183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 t="str">
        <f>IF(ISBLANK(B5),"",B5)</f>
        <v/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 t="str">
        <f t="shared" ref="B27:B28" si="12">IF(ISBLANK(B6),"",B6)</f>
        <v/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 t="str">
        <f t="shared" si="12"/>
        <v/>
      </c>
      <c r="C28" s="375"/>
      <c r="D28" s="199"/>
      <c r="F28" s="516">
        <f>A5</f>
        <v>2020</v>
      </c>
      <c r="G28" s="312" t="str">
        <f>IF(ISBLANK(H5),"",H5)</f>
        <v/>
      </c>
      <c r="H28" s="312" t="str">
        <f>IF(ISBLANK(G5),"",G5)</f>
        <v/>
      </c>
      <c r="K28" s="516">
        <f>A5</f>
        <v>2020</v>
      </c>
      <c r="L28" s="312" t="str">
        <f>IF(ISBLANK(O5),"",O5)</f>
        <v/>
      </c>
      <c r="M28" s="312" t="str">
        <f>IF(ISBLANK(N5),"",N5)</f>
        <v/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 t="str">
        <f t="shared" ref="G29:G30" si="14">IF(ISBLANK(H6),"",H6)</f>
        <v/>
      </c>
      <c r="H29" s="481" t="str">
        <f t="shared" ref="H29:H30" si="15">IF(ISBLANK(G6),"",G6)</f>
        <v/>
      </c>
      <c r="K29" s="488">
        <f t="shared" ref="K29:K30" si="16">A6</f>
        <v>2021</v>
      </c>
      <c r="L29" s="481" t="str">
        <f t="shared" ref="L29:L30" si="17">IF(ISBLANK(O6),"",O6)</f>
        <v/>
      </c>
      <c r="M29" s="481" t="str">
        <f t="shared" ref="M29:M30" si="18">IF(ISBLANK(N6),"",N6)</f>
        <v/>
      </c>
    </row>
    <row r="30" spans="1:15" x14ac:dyDescent="0.25">
      <c r="F30" s="483">
        <f t="shared" si="13"/>
        <v>2022</v>
      </c>
      <c r="G30" s="313" t="str">
        <f t="shared" si="14"/>
        <v/>
      </c>
      <c r="H30" s="313" t="str">
        <f t="shared" si="15"/>
        <v/>
      </c>
      <c r="K30" s="483">
        <f t="shared" si="16"/>
        <v>2022</v>
      </c>
      <c r="L30" s="313" t="str">
        <f t="shared" si="17"/>
        <v/>
      </c>
      <c r="M30" s="313" t="str">
        <f t="shared" si="18"/>
        <v/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 t="str">
        <f>IF(ISBLANK(H5),"",H5)</f>
        <v/>
      </c>
      <c r="H35" s="312" t="str">
        <f>IF(ISBLANK(G5),"",G5)</f>
        <v/>
      </c>
      <c r="K35" s="516">
        <f>A5</f>
        <v>2020</v>
      </c>
      <c r="L35" s="312" t="str">
        <f>IF(ISBLANK(O5),"",O5)</f>
        <v/>
      </c>
      <c r="M35" s="312" t="str">
        <f>IF(ISBLANK(N5),"",N5)</f>
        <v/>
      </c>
    </row>
    <row r="36" spans="6:15" x14ac:dyDescent="0.25">
      <c r="F36" s="488">
        <f t="shared" ref="F36:F37" si="19">A6</f>
        <v>2021</v>
      </c>
      <c r="G36" s="481" t="str">
        <f t="shared" ref="G36:G37" si="20">IF(ISBLANK(H6),"",H6)</f>
        <v/>
      </c>
      <c r="H36" s="481" t="str">
        <f t="shared" ref="H36:H37" si="21">IF(ISBLANK(G6),"",G6)</f>
        <v/>
      </c>
      <c r="K36" s="488">
        <f t="shared" ref="K36:K37" si="22">A6</f>
        <v>2021</v>
      </c>
      <c r="L36" s="481" t="str">
        <f t="shared" ref="L36:L37" si="23">IF(ISBLANK(O6),"",O6)</f>
        <v/>
      </c>
      <c r="M36" s="481" t="str">
        <f t="shared" ref="M36:M37" si="24">IF(ISBLANK(N6),"",N6)</f>
        <v/>
      </c>
    </row>
    <row r="37" spans="6:15" x14ac:dyDescent="0.25">
      <c r="F37" s="483">
        <f t="shared" si="19"/>
        <v>2022</v>
      </c>
      <c r="G37" s="313" t="str">
        <f t="shared" si="20"/>
        <v/>
      </c>
      <c r="H37" s="313" t="str">
        <f t="shared" si="21"/>
        <v/>
      </c>
      <c r="K37" s="483">
        <f t="shared" si="22"/>
        <v>2022</v>
      </c>
      <c r="L37" s="313" t="str">
        <f t="shared" si="23"/>
        <v/>
      </c>
      <c r="M37" s="313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41.5</v>
      </c>
      <c r="C6" s="35">
        <v>48.4</v>
      </c>
      <c r="D6" s="63">
        <v>35.4</v>
      </c>
      <c r="E6" s="35">
        <v>50</v>
      </c>
      <c r="F6" s="35">
        <v>46.2</v>
      </c>
      <c r="G6" s="35">
        <v>53.3</v>
      </c>
      <c r="H6" s="294">
        <v>8.5</v>
      </c>
      <c r="I6" s="35">
        <v>5.3</v>
      </c>
      <c r="J6" s="63">
        <v>11.3</v>
      </c>
      <c r="M6" s="127" t="s">
        <v>16</v>
      </c>
      <c r="N6" s="937">
        <f>IF(ISBLANK(B8),"",B8)</f>
        <v>35.700000000000003</v>
      </c>
      <c r="O6" s="937">
        <f>IF(ISBLANK(E8),"",E8)</f>
        <v>55.3</v>
      </c>
      <c r="P6" s="128">
        <f>IF(ISBLANK(H8),"",H8)</f>
        <v>8.9</v>
      </c>
    </row>
    <row r="7" spans="1:19" x14ac:dyDescent="0.25">
      <c r="A7" s="288">
        <v>2022</v>
      </c>
      <c r="B7" s="169">
        <v>40.299999999999997</v>
      </c>
      <c r="C7" s="94">
        <v>46.7</v>
      </c>
      <c r="D7" s="171">
        <v>34.799999999999997</v>
      </c>
      <c r="E7" s="94">
        <v>50.4</v>
      </c>
      <c r="F7" s="94">
        <v>47.6</v>
      </c>
      <c r="G7" s="94">
        <v>52.8</v>
      </c>
      <c r="H7" s="169">
        <v>9.3000000000000007</v>
      </c>
      <c r="I7" s="94">
        <v>5.7</v>
      </c>
      <c r="J7" s="171">
        <v>12.4</v>
      </c>
    </row>
    <row r="8" spans="1:19" x14ac:dyDescent="0.25">
      <c r="A8" s="220">
        <v>2023</v>
      </c>
      <c r="B8" s="169">
        <v>35.700000000000003</v>
      </c>
      <c r="C8" s="94">
        <v>38.799999999999997</v>
      </c>
      <c r="D8" s="171">
        <v>33.200000000000003</v>
      </c>
      <c r="E8" s="94">
        <v>55.3</v>
      </c>
      <c r="F8" s="94">
        <v>55.7</v>
      </c>
      <c r="G8" s="94">
        <v>55</v>
      </c>
      <c r="H8" s="169">
        <v>8.9</v>
      </c>
      <c r="I8" s="94">
        <v>5.5</v>
      </c>
      <c r="J8" s="171">
        <v>11.8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33.200000000000003</v>
      </c>
      <c r="O12" s="938">
        <f>IF(ISBLANK(G8),"",G8)</f>
        <v>55</v>
      </c>
      <c r="P12" s="940">
        <f>IF(ISBLANK(J8),"",J8)</f>
        <v>11.8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38.799999999999997</v>
      </c>
      <c r="O13" s="939">
        <f>IF(ISBLANK(F8),"",F8)</f>
        <v>55.7</v>
      </c>
      <c r="P13" s="941">
        <f>IF(ISBLANK(I8),"",I8)</f>
        <v>5.5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35.700000000000003</v>
      </c>
      <c r="O20" s="937">
        <f>IF(ISBLANK(E8),"",E8)</f>
        <v>55.3</v>
      </c>
      <c r="P20" s="942">
        <f>IF(ISBLANK(H8),"",H8)</f>
        <v>8.9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33.200000000000003</v>
      </c>
      <c r="O24" s="938">
        <f>IF(ISBLANK(G8),"",G8)</f>
        <v>55</v>
      </c>
      <c r="P24" s="940">
        <f>IF(ISBLANK(J8),"",J8)</f>
        <v>11.8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38.799999999999997</v>
      </c>
      <c r="O25" s="939">
        <f>IF(ISBLANK(F8),"",F8)</f>
        <v>55.7</v>
      </c>
      <c r="P25" s="941">
        <f>IF(ISBLANK(I8),"",I8)</f>
        <v>5.5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/>
      <c r="C4" s="618"/>
      <c r="D4" s="933" t="s">
        <v>1367</v>
      </c>
      <c r="E4" s="899" t="s">
        <v>5</v>
      </c>
    </row>
    <row r="5" spans="1:5" x14ac:dyDescent="0.25">
      <c r="A5" s="66" t="s">
        <v>160</v>
      </c>
      <c r="B5" s="692"/>
      <c r="C5" s="692"/>
      <c r="D5" s="914" t="s">
        <v>1367</v>
      </c>
      <c r="E5" s="902" t="s">
        <v>5</v>
      </c>
    </row>
    <row r="6" spans="1:5" x14ac:dyDescent="0.25">
      <c r="A6" s="66" t="s">
        <v>161</v>
      </c>
      <c r="B6" s="692"/>
      <c r="C6" s="692"/>
      <c r="D6" s="914" t="s">
        <v>1367</v>
      </c>
      <c r="E6" s="902" t="s">
        <v>5</v>
      </c>
    </row>
    <row r="7" spans="1:5" x14ac:dyDescent="0.25">
      <c r="A7" s="66" t="s">
        <v>162</v>
      </c>
      <c r="B7" s="692"/>
      <c r="C7" s="692"/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214775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/>
      <c r="C9" s="692"/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0</v>
      </c>
      <c r="E20" s="602">
        <v>0</v>
      </c>
      <c r="F20" s="602">
        <v>0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100</v>
      </c>
      <c r="E21" s="753">
        <v>94.3</v>
      </c>
      <c r="F21" s="753">
        <v>94.3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0</v>
      </c>
      <c r="E22" s="754">
        <v>5.7</v>
      </c>
      <c r="F22" s="754">
        <v>5.7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94.3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5.7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0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94.3</v>
      </c>
    </row>
    <row r="32" spans="1:11" x14ac:dyDescent="0.25">
      <c r="A32" s="700" t="s">
        <v>1439</v>
      </c>
      <c r="B32" s="736">
        <f>F22</f>
        <v>5.7</v>
      </c>
    </row>
    <row r="33" spans="1:2" x14ac:dyDescent="0.25">
      <c r="A33" s="701" t="s">
        <v>1440</v>
      </c>
      <c r="B33" s="734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/>
      <c r="D4" s="110">
        <v>179107</v>
      </c>
      <c r="E4" s="70"/>
      <c r="F4" s="1085">
        <v>0</v>
      </c>
      <c r="G4" s="70"/>
      <c r="H4" s="1087">
        <v>179107</v>
      </c>
      <c r="I4" s="1086"/>
    </row>
    <row r="5" spans="1:9" x14ac:dyDescent="0.25">
      <c r="A5" s="589">
        <v>2021</v>
      </c>
      <c r="B5" s="1088">
        <v>0</v>
      </c>
      <c r="C5" s="1089"/>
      <c r="D5" s="162">
        <v>187494</v>
      </c>
      <c r="E5" s="214"/>
      <c r="F5" s="1088">
        <v>11286</v>
      </c>
      <c r="G5" s="214"/>
      <c r="H5" s="1090">
        <v>198780</v>
      </c>
      <c r="I5" s="1089"/>
    </row>
    <row r="6" spans="1:9" x14ac:dyDescent="0.25">
      <c r="A6" s="590">
        <v>2022</v>
      </c>
      <c r="B6" s="1091">
        <v>0</v>
      </c>
      <c r="C6" s="1092"/>
      <c r="D6" s="171">
        <v>202578</v>
      </c>
      <c r="E6" s="169"/>
      <c r="F6" s="1091">
        <v>12197</v>
      </c>
      <c r="G6" s="169"/>
      <c r="H6" s="1093">
        <v>214775</v>
      </c>
      <c r="I6" s="1092"/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/>
      <c r="D5" s="1089"/>
      <c r="E5" s="1088"/>
      <c r="F5" s="1089"/>
    </row>
    <row r="6" spans="1:6" ht="15.75" thickBot="1" x14ac:dyDescent="0.3">
      <c r="A6" s="962">
        <v>2022</v>
      </c>
      <c r="B6" s="1094"/>
      <c r="C6" s="1095"/>
      <c r="D6" s="1096"/>
      <c r="E6" s="1095"/>
      <c r="F6" s="109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Вучитрн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345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67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 t="str">
        <f>IF(ISBLANK('DEM1'!B14),"-",'DEM1'!B14)</f>
        <v>-</v>
      </c>
      <c r="C47" s="320" t="str">
        <f>IF(LEN('DEM1'!C14)&gt;0,"(" &amp; 'DEM1'!C14 &amp; ")", "-")</f>
        <v>-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  <c r="F49" s="316"/>
    </row>
    <row r="50" spans="1:26" ht="24.95" customHeight="1" x14ac:dyDescent="0.2">
      <c r="A50" s="345" t="s">
        <v>1300</v>
      </c>
      <c r="B50" s="353" t="str">
        <f>IF(ISBLANK('DEM6'!L34),"-",'DEM6'!L34)</f>
        <v>-</v>
      </c>
      <c r="C50" s="320" t="str">
        <f>IF(LEN('DEM6'!N36)&gt;0,"(" &amp; 'DEM6'!N36 &amp; ")", "-")</f>
        <v>-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 t="str">
        <f>IF(ISBLANK('DEM2'!M7),"-",'DEM2'!M7)</f>
        <v>-</v>
      </c>
      <c r="C66" s="319" t="str">
        <f>IF(ISBLANK('DEM2'!L7),"-",'DEM2'!L7)</f>
        <v>-</v>
      </c>
      <c r="D66" s="397"/>
      <c r="E66" s="319" t="str">
        <f>IF(ISBLANK('DEM2'!M8),"-",'DEM2'!M8)</f>
        <v>-</v>
      </c>
      <c r="F66" s="319" t="str">
        <f>IF(ISBLANK('DEM2'!L8),"-",'DEM2'!L8)</f>
        <v>-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 t="str">
        <f>IF(ISBLANK('DEM2'!P7),"-",'DEM2'!P7)</f>
        <v>-</v>
      </c>
      <c r="C67" s="319" t="str">
        <f>IF(ISBLANK('DEM2'!O7),"-",'DEM2'!O7)</f>
        <v>-</v>
      </c>
      <c r="D67" s="397"/>
      <c r="E67" s="319" t="str">
        <f>IF(ISBLANK('DEM2'!P8),"-",'DEM2'!P8)</f>
        <v>-</v>
      </c>
      <c r="F67" s="319" t="str">
        <f>IF(ISBLANK('DEM2'!O8),"-",'DEM2'!O8)</f>
        <v>-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 t="str">
        <f>IF(ISBLANK('DEM2'!S7),"-",'DEM2'!S7)</f>
        <v>-</v>
      </c>
      <c r="C68" s="416" t="str">
        <f>IF(ISBLANK('DEM2'!R7),"-",'DEM2'!R7)</f>
        <v>-</v>
      </c>
      <c r="D68" s="422"/>
      <c r="E68" s="416" t="str">
        <f>IF(ISBLANK('DEM2'!S8),"-",'DEM2'!S8)</f>
        <v>-</v>
      </c>
      <c r="F68" s="416" t="str">
        <f>IF(ISBLANK('DEM2'!R8),"-",'DEM2'!R8)</f>
        <v>-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 t="str">
        <f>IF(ISBLANK('EKO1'!B8),"-",'EKO1'!B8)</f>
        <v>-</v>
      </c>
      <c r="C163" s="417" t="str">
        <f>IF(LEN('EKO1'!C8)&gt;0,"(" &amp; 'EKO1'!C8 &amp; ")", "-")</f>
        <v>-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403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 t="str">
        <f>IF(ISBLANK(SIROMASTVO1!B6),"-",SIROMASTVO1!B6)</f>
        <v>-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 t="str">
        <f>IF(ISBLANK(SIROMASTVO1!B7),"-",SIROMASTVO1!B7)</f>
        <v>-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 t="str">
        <f>IF(ISBLANK(SIROMASTVO1!B4),"-",SIROMASTVO1!B4)</f>
        <v>-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 t="str">
        <f>IF(ISBLANK(SIROMASTVO1!B5),"-",SIROMASTVO1!B5)</f>
        <v>-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214775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202578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114244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12197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 t="str">
        <f>IF(ISBLANK(OBRAZ1!B4),"-",OBRAZ1!B4)</f>
        <v>-</v>
      </c>
      <c r="D361" s="820"/>
      <c r="E361" s="796" t="str">
        <f>IF(LEN(OBRAZ1!C4)&gt;0,"(" &amp; OBRAZ1!C4 &amp; ")", "-")</f>
        <v>-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1584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1585</v>
      </c>
      <c r="H365" s="791" t="str">
        <f>IF(ISBLANK(OBRAZ2!H7),"-",OBRAZ2!H7)</f>
        <v>-</v>
      </c>
      <c r="I365" s="791" t="str">
        <f>IF(ISBLANK(OBRAZ2!I7),"-",OBRAZ2!I7)</f>
        <v>-</v>
      </c>
      <c r="J365" s="791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1586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 t="str">
        <f>IF(ISBLANK(OBRAZ1!B10),"-",OBRAZ1!B10)</f>
        <v>-</v>
      </c>
      <c r="D367" s="821"/>
      <c r="E367" s="798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 t="str">
        <f>IF(ISBLANK(OBRAZ5!B4),"-",OBRAZ5!B4)</f>
        <v>-</v>
      </c>
      <c r="D409" s="820"/>
      <c r="E409" s="796" t="str">
        <f>IF(LEN(OBRAZ5!C4)&gt;0,"(" &amp; OBRAZ5!C4 &amp; ")", "-")</f>
        <v>-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 t="str">
        <f>IF(ISBLANK(OBRAZ5!B5),"-",OBRAZ5!B5)</f>
        <v>-</v>
      </c>
      <c r="D410" s="403"/>
      <c r="E410" s="348" t="str">
        <f>IF(LEN(OBRAZ5!C5)&gt;0,"(" &amp; OBRAZ5!C5 &amp; ")", "-")</f>
        <v>-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 t="str">
        <f>IF(ISBLANK(OBRAZ5!B7),"-",OBRAZ5!B7)</f>
        <v>-</v>
      </c>
      <c r="D412" s="151"/>
      <c r="E412" s="320" t="str">
        <f>IF(LEN(OBRAZ5!C7)&gt;0,"(" &amp; OBRAZ5!C7 &amp; ")", "-")</f>
        <v>-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 t="str">
        <f>IF(ISBLANK(OBRAZ5!B8),"-",OBRAZ5!B8)</f>
        <v>-</v>
      </c>
      <c r="D413" s="151"/>
      <c r="E413" s="320" t="str">
        <f>IF(LEN(OBRAZ5!C8)&gt;0,"(" &amp; OBRAZ5!C8 &amp; ")", "-")</f>
        <v>-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 t="str">
        <f>IF(ISBLANK(OBRAZ5!B10),"-",OBRAZ5!B10)</f>
        <v>-</v>
      </c>
      <c r="D415" s="151"/>
      <c r="E415" s="320" t="str">
        <f>IF(LEN(OBRAZ5!C10)&gt;0,"(" &amp; OBRAZ5!C10 &amp; ")", "-")</f>
        <v>-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 t="str">
        <f>IF(ISBLANK(OBRAZ5!B11),"-",OBRAZ5!B11)</f>
        <v>-</v>
      </c>
      <c r="D416" s="403"/>
      <c r="E416" s="348" t="str">
        <f>IF(LEN(OBRAZ5!C11)&gt;0,"(" &amp; OBRAZ5!C11 &amp; ")", "-")</f>
        <v>-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 t="str">
        <f>IF(ISBLANK(OBRAZ5!B12),"-",OBRAZ5!B12)</f>
        <v>-</v>
      </c>
      <c r="D417" s="151"/>
      <c r="E417" s="320" t="str">
        <f>IF(LEN(OBRAZ5!C12)&gt;0,"(" &amp; OBRAZ5!C12 &amp; ")", "-")</f>
        <v>-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 t="str">
        <f>IF(ISBLANK(OBRAZ5!B13),"-",OBRAZ5!B13)</f>
        <v>-</v>
      </c>
      <c r="D418" s="151"/>
      <c r="E418" s="320" t="str">
        <f>IF(LEN(OBRAZ5!C13)&gt;0,"(" &amp; OBRAZ5!C13 &amp; ")", "-")</f>
        <v>-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 t="str">
        <f>IF(ISBLANK(OBRAZ5!B14),"-",OBRAZ5!B14)</f>
        <v>-</v>
      </c>
      <c r="D419" s="151"/>
      <c r="E419" s="320" t="str">
        <f>IF(LEN(OBRAZ5!C14)&gt;0,"(" &amp; OBRAZ5!C14 &amp; ")", "-")</f>
        <v>-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 t="str">
        <f>IF(ISBLANK(OBRAZ5!B15),"-",OBRAZ5!B15)</f>
        <v>-</v>
      </c>
      <c r="D420" s="151"/>
      <c r="E420" s="320" t="str">
        <f>IF(LEN(OBRAZ5!C15)&gt;0,"(" &amp; OBRAZ5!C15 &amp; ")", "-")</f>
        <v>-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 t="str">
        <f>IF(ISBLANK(OBRAZ5!B16),"-",OBRAZ5!B16)</f>
        <v>-</v>
      </c>
      <c r="D421" s="404"/>
      <c r="E421" s="351" t="str">
        <f>IF(LEN(OBRAZ5!C16)&gt;0,"(" &amp; OBRAZ5!C16 &amp; ")", "-")</f>
        <v>-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 t="str">
        <f>IF(ISBLANK(OBRAZ5!B17),"-",OBRAZ5!B17)</f>
        <v>-</v>
      </c>
      <c r="D422" s="821"/>
      <c r="E422" s="798" t="str">
        <f>IF(LEN(OBRAZ5!C17)&gt;0,"(" &amp; OBRAZ5!C17 &amp; ")", "-")</f>
        <v>-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418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139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218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383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 t="str">
        <f>IF(ISBLANK('SOC5'!B7),"-",'SOC5'!B7)</f>
        <v>-</v>
      </c>
      <c r="F566" s="348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37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 t="str">
        <f>IF(ISBLANK('SOC5'!B9),"-",'SOC5'!B9)</f>
        <v>-</v>
      </c>
      <c r="F568" s="348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10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11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0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0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0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 t="str">
        <f>IF(ISBLANK(IZBORI!B4),"-",IZBORI!B4)</f>
        <v>-</v>
      </c>
      <c r="F625" s="796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 t="str">
        <f>IF(ISBLANK(IZBORI!B5),"-",IZBORI!B5)</f>
        <v>-</v>
      </c>
      <c r="F626" s="798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/>
      <c r="C4" s="479"/>
      <c r="D4" s="361" t="s">
        <v>1386</v>
      </c>
    </row>
    <row r="5" spans="1:4" x14ac:dyDescent="0.25">
      <c r="A5" s="76" t="s">
        <v>1043</v>
      </c>
      <c r="B5" s="464"/>
      <c r="C5" s="464"/>
      <c r="D5" s="129" t="s">
        <v>1386</v>
      </c>
    </row>
    <row r="6" spans="1:4" x14ac:dyDescent="0.25">
      <c r="A6" s="494" t="s">
        <v>1044</v>
      </c>
      <c r="B6" s="253"/>
      <c r="C6" s="253"/>
      <c r="D6" s="363" t="s">
        <v>1386</v>
      </c>
    </row>
    <row r="7" spans="1:4" x14ac:dyDescent="0.25">
      <c r="A7" s="233" t="s">
        <v>1045</v>
      </c>
      <c r="B7" s="215"/>
      <c r="C7" s="215"/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/>
      <c r="C4" s="55"/>
      <c r="D4" s="361" t="s">
        <v>1371</v>
      </c>
      <c r="E4" s="899" t="s">
        <v>5</v>
      </c>
    </row>
    <row r="5" spans="1:6" x14ac:dyDescent="0.25">
      <c r="A5" s="691" t="s">
        <v>190</v>
      </c>
      <c r="B5" s="58"/>
      <c r="C5" s="58"/>
      <c r="D5" s="129" t="s">
        <v>1371</v>
      </c>
      <c r="E5" s="902" t="s">
        <v>5</v>
      </c>
    </row>
    <row r="6" spans="1:6" x14ac:dyDescent="0.25">
      <c r="A6" s="691" t="s">
        <v>191</v>
      </c>
      <c r="B6" s="58"/>
      <c r="C6" s="58"/>
      <c r="D6" s="129" t="s">
        <v>1371</v>
      </c>
      <c r="E6" s="902" t="s">
        <v>5</v>
      </c>
    </row>
    <row r="7" spans="1:6" x14ac:dyDescent="0.25">
      <c r="A7" s="691" t="s">
        <v>192</v>
      </c>
      <c r="B7" s="58"/>
      <c r="C7" s="58"/>
      <c r="D7" s="129" t="s">
        <v>1371</v>
      </c>
      <c r="E7" s="902" t="s">
        <v>5</v>
      </c>
    </row>
    <row r="8" spans="1:6" x14ac:dyDescent="0.25">
      <c r="A8" s="691" t="s">
        <v>193</v>
      </c>
      <c r="B8" s="58"/>
      <c r="C8" s="58"/>
      <c r="D8" s="129" t="s">
        <v>1371</v>
      </c>
      <c r="E8" s="902" t="s">
        <v>5</v>
      </c>
    </row>
    <row r="9" spans="1:6" x14ac:dyDescent="0.25">
      <c r="A9" s="691" t="s">
        <v>194</v>
      </c>
      <c r="B9" s="58"/>
      <c r="C9" s="58"/>
      <c r="D9" s="129" t="s">
        <v>1371</v>
      </c>
      <c r="E9" s="902" t="s">
        <v>5</v>
      </c>
    </row>
    <row r="10" spans="1:6" x14ac:dyDescent="0.25">
      <c r="A10" s="726" t="s">
        <v>195</v>
      </c>
      <c r="B10" s="61"/>
      <c r="C10" s="61"/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/>
      <c r="C6" s="975"/>
      <c r="D6" s="947"/>
      <c r="E6" s="975"/>
      <c r="F6" s="975"/>
      <c r="G6" s="947"/>
      <c r="H6" s="601"/>
      <c r="I6" s="618"/>
      <c r="J6" s="947"/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/>
      <c r="C7" s="977"/>
      <c r="D7" s="978"/>
      <c r="E7" s="977"/>
      <c r="F7" s="977"/>
      <c r="G7" s="978"/>
      <c r="H7" s="755"/>
      <c r="I7" s="692"/>
      <c r="J7" s="978"/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/>
      <c r="C8" s="980"/>
      <c r="D8" s="981"/>
      <c r="E8" s="980"/>
      <c r="F8" s="980"/>
      <c r="G8" s="981"/>
      <c r="H8" s="756"/>
      <c r="I8" s="693"/>
      <c r="J8" s="981"/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/>
      <c r="C12" s="602"/>
      <c r="D12" s="602"/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/>
      <c r="C13" s="753"/>
      <c r="D13" s="753"/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/>
      <c r="C14" s="753"/>
      <c r="D14" s="753"/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/>
      <c r="C15" s="753"/>
      <c r="D15" s="753"/>
      <c r="I15" s="157"/>
      <c r="J15" s="157"/>
      <c r="K15" s="157"/>
      <c r="L15" s="255"/>
    </row>
    <row r="16" spans="1:22" x14ac:dyDescent="0.25">
      <c r="A16" s="710" t="s">
        <v>947</v>
      </c>
      <c r="B16" s="1038"/>
      <c r="C16" s="1038"/>
      <c r="D16" s="753"/>
      <c r="I16" s="157"/>
      <c r="J16" s="157"/>
      <c r="K16" s="157"/>
      <c r="L16" s="255"/>
    </row>
    <row r="17" spans="1:12" x14ac:dyDescent="0.25">
      <c r="A17" s="711" t="s">
        <v>948</v>
      </c>
      <c r="B17" s="754"/>
      <c r="C17" s="754"/>
      <c r="D17" s="754"/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 t="e">
        <f>B12/SUM(B12:B17)*100</f>
        <v>#DIV/0!</v>
      </c>
      <c r="C21" s="291" t="e">
        <f>C12/SUM(C12:C17)*100</f>
        <v>#DIV/0!</v>
      </c>
      <c r="D21" s="291" t="e">
        <f>D12/SUM(D12:D17)*100</f>
        <v>#DIV/0!</v>
      </c>
      <c r="I21" s="157"/>
      <c r="J21" s="157"/>
      <c r="K21" s="157"/>
      <c r="L21" s="255"/>
    </row>
    <row r="22" spans="1:12" x14ac:dyDescent="0.25">
      <c r="A22" s="445" t="s">
        <v>945</v>
      </c>
      <c r="B22" s="292" t="e">
        <f>B13/SUM(B12:B17)*100</f>
        <v>#DIV/0!</v>
      </c>
      <c r="C22" s="292" t="e">
        <f>C13/SUM(C12:C17)*100</f>
        <v>#DIV/0!</v>
      </c>
      <c r="D22" s="292" t="e">
        <f>D13/SUM(D12:D17)*100</f>
        <v>#DIV/0!</v>
      </c>
      <c r="I22" s="157"/>
      <c r="J22" s="157"/>
      <c r="K22" s="157"/>
      <c r="L22" s="255"/>
    </row>
    <row r="23" spans="1:12" x14ac:dyDescent="0.25">
      <c r="A23" s="445" t="s">
        <v>943</v>
      </c>
      <c r="B23" s="292" t="e">
        <f>B14/SUM(B12:B17)*100</f>
        <v>#DIV/0!</v>
      </c>
      <c r="C23" s="292" t="e">
        <f>C14/SUM(C12:C17)*100</f>
        <v>#DIV/0!</v>
      </c>
      <c r="D23" s="292" t="e">
        <f>D14/SUM(D12:D17)*100</f>
        <v>#DIV/0!</v>
      </c>
      <c r="I23" s="157"/>
      <c r="J23" s="157"/>
      <c r="K23" s="157"/>
      <c r="L23" s="255"/>
    </row>
    <row r="24" spans="1:12" x14ac:dyDescent="0.25">
      <c r="A24" s="445" t="s">
        <v>946</v>
      </c>
      <c r="B24" s="292" t="e">
        <f>B15/SUM(B12:B17)*100</f>
        <v>#DIV/0!</v>
      </c>
      <c r="C24" s="292" t="e">
        <f>C15/SUM(C12:C17)*100</f>
        <v>#DIV/0!</v>
      </c>
      <c r="D24" s="292" t="e">
        <f>D15/SUM(D12:D17)*100</f>
        <v>#DIV/0!</v>
      </c>
      <c r="I24" s="157"/>
      <c r="J24" s="157"/>
      <c r="K24" s="157"/>
      <c r="L24" s="255"/>
    </row>
    <row r="25" spans="1:12" x14ac:dyDescent="0.25">
      <c r="A25" s="445" t="s">
        <v>947</v>
      </c>
      <c r="B25" s="292" t="e">
        <f>B16/SUM(B12:B17)*100</f>
        <v>#DIV/0!</v>
      </c>
      <c r="C25" s="292" t="e">
        <f>C16/SUM(C12:C17)*100</f>
        <v>#DIV/0!</v>
      </c>
      <c r="D25" s="292" t="e">
        <f>D16/SUM(D12:D17)*100</f>
        <v>#DIV/0!</v>
      </c>
      <c r="I25" s="157"/>
      <c r="J25" s="157"/>
      <c r="K25" s="157"/>
      <c r="L25" s="255"/>
    </row>
    <row r="26" spans="1:12" x14ac:dyDescent="0.25">
      <c r="A26" s="446" t="s">
        <v>948</v>
      </c>
      <c r="B26" s="293" t="e">
        <f>B17/SUM(B12:B17)*100</f>
        <v>#DIV/0!</v>
      </c>
      <c r="C26" s="293" t="e">
        <f>C17/SUM(C12:C17)*100</f>
        <v>#DIV/0!</v>
      </c>
      <c r="D26" s="293" t="e">
        <f>D17/SUM(D12:D17)*100</f>
        <v>#DIV/0!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/>
      <c r="C7" s="602"/>
      <c r="D7" s="602"/>
    </row>
    <row r="8" spans="1:6" x14ac:dyDescent="0.25">
      <c r="A8" s="697" t="s">
        <v>952</v>
      </c>
      <c r="B8" s="753"/>
      <c r="C8" s="753"/>
      <c r="D8" s="753"/>
    </row>
    <row r="9" spans="1:6" x14ac:dyDescent="0.25">
      <c r="A9" s="698" t="s">
        <v>224</v>
      </c>
      <c r="B9" s="754"/>
      <c r="C9" s="754"/>
      <c r="D9" s="754"/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 t="str">
        <f>IF(ISBLANK(B7),"",B7)</f>
        <v/>
      </c>
      <c r="C13" s="699" t="str">
        <f t="shared" ref="C13:D13" si="1">IF(ISBLANK(C7),"",C7)</f>
        <v/>
      </c>
      <c r="D13" s="699" t="str">
        <f t="shared" si="1"/>
        <v/>
      </c>
      <c r="E13" s="587" t="s">
        <v>502</v>
      </c>
    </row>
    <row r="14" spans="1:6" x14ac:dyDescent="0.25">
      <c r="A14" s="703" t="s">
        <v>1670</v>
      </c>
      <c r="B14" s="700" t="str">
        <f t="shared" ref="B14:D15" si="2">IF(ISBLANK(B8),"",B8)</f>
        <v/>
      </c>
      <c r="C14" s="700" t="str">
        <f t="shared" si="2"/>
        <v/>
      </c>
      <c r="D14" s="700" t="str">
        <f t="shared" si="2"/>
        <v/>
      </c>
    </row>
    <row r="15" spans="1:6" x14ac:dyDescent="0.25">
      <c r="A15" s="704" t="s">
        <v>1671</v>
      </c>
      <c r="B15" s="701" t="str">
        <f t="shared" si="2"/>
        <v/>
      </c>
      <c r="C15" s="701" t="str">
        <f t="shared" si="2"/>
        <v/>
      </c>
      <c r="D15" s="701" t="str">
        <f t="shared" si="2"/>
        <v/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 t="str">
        <f>IF(ISBLANK(B7),"",B7)</f>
        <v/>
      </c>
      <c r="C18" s="699" t="str">
        <f t="shared" ref="C18:D18" si="4">IF(ISBLANK(C7),"",C7)</f>
        <v/>
      </c>
      <c r="D18" s="699" t="str">
        <f t="shared" si="4"/>
        <v/>
      </c>
    </row>
    <row r="19" spans="1:5" x14ac:dyDescent="0.25">
      <c r="A19" s="703" t="s">
        <v>1673</v>
      </c>
      <c r="B19" s="700" t="str">
        <f t="shared" ref="B19:D20" si="5">IF(ISBLANK(B8),"",B8)</f>
        <v/>
      </c>
      <c r="C19" s="700" t="str">
        <f t="shared" si="5"/>
        <v/>
      </c>
      <c r="D19" s="700" t="str">
        <f t="shared" si="5"/>
        <v/>
      </c>
    </row>
    <row r="20" spans="1:5" x14ac:dyDescent="0.25">
      <c r="A20" s="704" t="s">
        <v>1674</v>
      </c>
      <c r="B20" s="701" t="str">
        <f t="shared" si="5"/>
        <v/>
      </c>
      <c r="C20" s="701" t="str">
        <f t="shared" si="5"/>
        <v/>
      </c>
      <c r="D20" s="701" t="str">
        <f t="shared" si="5"/>
        <v/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/>
      <c r="C5" s="613"/>
      <c r="D5" s="1039"/>
      <c r="F5" s="28"/>
      <c r="G5" s="695">
        <f>A5</f>
        <v>2020</v>
      </c>
      <c r="H5" s="671" t="str">
        <f>IF(ISBLANK(B5),"",B5)</f>
        <v/>
      </c>
      <c r="I5" s="620" t="str">
        <f t="shared" ref="H5:I7" si="0">IF(ISBLANK(C5),"",C5)</f>
        <v/>
      </c>
    </row>
    <row r="6" spans="1:10" x14ac:dyDescent="0.25">
      <c r="A6" s="751">
        <v>2021</v>
      </c>
      <c r="B6" s="603"/>
      <c r="C6" s="614"/>
      <c r="D6" s="948"/>
      <c r="F6" s="44"/>
      <c r="G6" s="695">
        <f t="shared" ref="G6:G7" si="1">A6</f>
        <v>2021</v>
      </c>
      <c r="H6" s="672" t="str">
        <f t="shared" si="0"/>
        <v/>
      </c>
      <c r="I6" s="621" t="str">
        <f t="shared" si="0"/>
        <v/>
      </c>
    </row>
    <row r="7" spans="1:10" x14ac:dyDescent="0.25">
      <c r="A7" s="752">
        <v>2022</v>
      </c>
      <c r="B7" s="603"/>
      <c r="C7" s="614"/>
      <c r="D7" s="948"/>
      <c r="F7" s="44"/>
      <c r="G7" s="695">
        <f t="shared" si="1"/>
        <v>2022</v>
      </c>
      <c r="H7" s="673" t="str">
        <f t="shared" si="0"/>
        <v/>
      </c>
      <c r="I7" s="622" t="str">
        <f t="shared" si="0"/>
        <v/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 t="str">
        <f>IF(ISBLANK(B5),"",B5)</f>
        <v/>
      </c>
      <c r="I13" s="620" t="str">
        <f>IF(ISBLANK(C5),"",C5)</f>
        <v/>
      </c>
      <c r="J13" s="374"/>
    </row>
    <row r="14" spans="1:10" x14ac:dyDescent="0.25">
      <c r="G14" s="695">
        <f t="shared" ref="G14:G15" si="2">A6</f>
        <v>2021</v>
      </c>
      <c r="H14" s="672" t="str">
        <f t="shared" ref="H14:I14" si="3">IF(ISBLANK(B6),"",B6)</f>
        <v/>
      </c>
      <c r="I14" s="621" t="str">
        <f t="shared" si="3"/>
        <v/>
      </c>
      <c r="J14" s="375"/>
    </row>
    <row r="15" spans="1:10" x14ac:dyDescent="0.25">
      <c r="G15" s="695">
        <f t="shared" si="2"/>
        <v>2022</v>
      </c>
      <c r="H15" s="673" t="str">
        <f t="shared" ref="H15:I15" si="4">IF(ISBLANK(B7),"",B7)</f>
        <v/>
      </c>
      <c r="I15" s="622" t="str">
        <f t="shared" si="4"/>
        <v/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Вучитрн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345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67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 t="str">
        <f>IF(ISBLANK('DEM1'!B14),"-",'DEM1'!B14)</f>
        <v>-</v>
      </c>
      <c r="C47" s="351" t="str">
        <f>IF(LEN('DEM1'!C14)&gt;0,"(" &amp; 'DEM1'!C14 &amp; ")", "-")</f>
        <v>-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</row>
    <row r="50" spans="1:26" ht="24.95" customHeight="1" x14ac:dyDescent="0.2">
      <c r="A50" s="346" t="s">
        <v>1326</v>
      </c>
      <c r="B50" s="388" t="str">
        <f>IF(ISBLANK('DEM6'!L34),"-",'DEM6'!L34)</f>
        <v>-</v>
      </c>
      <c r="C50" s="348" t="str">
        <f>IF(LEN('DEM6'!N36)&gt;0,"(" &amp; 'DEM6'!N36 &amp; ")", "-")</f>
        <v>-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Y63" s="11"/>
      <c r="Z63" s="15"/>
    </row>
    <row r="64" spans="1:26" ht="39.950000000000003" customHeight="1" x14ac:dyDescent="0.25">
      <c r="A64" s="783" t="s">
        <v>1330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Y64" s="11"/>
      <c r="Z64" s="15"/>
    </row>
    <row r="65" spans="1:26" ht="39.950000000000003" customHeight="1" x14ac:dyDescent="0.25">
      <c r="A65" s="346" t="s">
        <v>1331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Y65" s="11"/>
      <c r="Z65" s="15"/>
    </row>
    <row r="66" spans="1:26" ht="24.95" customHeight="1" x14ac:dyDescent="0.25">
      <c r="A66" s="349" t="s">
        <v>1332</v>
      </c>
      <c r="B66" s="350" t="str">
        <f>IF(ISBLANK('DEM2'!M7),"-",'DEM2'!M7)</f>
        <v>-</v>
      </c>
      <c r="C66" s="350" t="str">
        <f>IF(ISBLANK('DEM2'!L7),"-",'DEM2'!L7)</f>
        <v>-</v>
      </c>
      <c r="D66" s="396"/>
      <c r="E66" s="350" t="str">
        <f>IF(ISBLANK('DEM2'!M8),"-",'DEM2'!M8)</f>
        <v>-</v>
      </c>
      <c r="F66" s="350" t="str">
        <f>IF(ISBLANK('DEM2'!L8),"-",'DEM2'!L8)</f>
        <v>-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 t="str">
        <f>IF(ISBLANK('DEM2'!P7),"-",'DEM2'!P7)</f>
        <v>-</v>
      </c>
      <c r="C67" s="347" t="str">
        <f>IF(ISBLANK('DEM2'!O7),"-",'DEM2'!O7)</f>
        <v>-</v>
      </c>
      <c r="D67" s="395"/>
      <c r="E67" s="347" t="str">
        <f>IF(ISBLANK('DEM2'!P8),"-",'DEM2'!P8)</f>
        <v>-</v>
      </c>
      <c r="F67" s="347" t="str">
        <f>IF(ISBLANK('DEM2'!O8),"-",'DEM2'!O8)</f>
        <v>-</v>
      </c>
      <c r="Y67" s="583"/>
      <c r="Z67" s="584"/>
    </row>
    <row r="68" spans="1:26" ht="24.95" customHeight="1" x14ac:dyDescent="0.25">
      <c r="A68" s="345" t="s">
        <v>1334</v>
      </c>
      <c r="B68" s="319" t="str">
        <f>IF(ISBLANK('DEM2'!S7),"-",'DEM2'!S7)</f>
        <v>-</v>
      </c>
      <c r="C68" s="319" t="str">
        <f>IF(ISBLANK('DEM2'!R7),"-",'DEM2'!R7)</f>
        <v>-</v>
      </c>
      <c r="D68" s="397"/>
      <c r="E68" s="319" t="str">
        <f>IF(ISBLANK('DEM2'!S8),"-",'DEM2'!S8)</f>
        <v>-</v>
      </c>
      <c r="F68" s="319" t="str">
        <f>IF(ISBLANK('DEM2'!R8),"-",'DEM2'!R8)</f>
        <v>-</v>
      </c>
      <c r="Y68" s="11"/>
      <c r="Z68" s="15"/>
    </row>
    <row r="69" spans="1:26" ht="24.95" customHeight="1" thickBot="1" x14ac:dyDescent="0.3">
      <c r="A69" s="797" t="s">
        <v>868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 t="str">
        <f>IF(ISBLANK('EKO1'!B8),"-",'EKO1'!B8)</f>
        <v>-</v>
      </c>
      <c r="C163" s="320" t="str">
        <f>IF(LEN('EKO1'!C8)&gt;0,"(" &amp; 'EKO1'!C8 &amp; ")", "-")</f>
        <v>-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403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 t="str">
        <f>IF(ISBLANK(SIROMASTVO1!B6),"-",SIROMASTVO1!B6)</f>
        <v>-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 t="str">
        <f>IF(ISBLANK(SIROMASTVO1!B7),"-",SIROMASTVO1!B7)</f>
        <v>-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 t="str">
        <f>IF(ISBLANK(SIROMASTVO1!B4),"-",SIROMASTVO1!B4)</f>
        <v>-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 t="str">
        <f>IF(ISBLANK(SIROMASTVO1!B5),"-",SIROMASTVO1!B5)</f>
        <v>-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214775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202578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114244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12197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 t="str">
        <f>IF(ISBLANK(OBRAZ1!B4),"-",OBRAZ1!B4)</f>
        <v>-</v>
      </c>
      <c r="D361" s="402"/>
      <c r="E361" s="344" t="str">
        <f>IF(LEN(OBRAZ1!C4)&gt;0,"(" &amp; OBRAZ1!C4 &amp; ")", "-")</f>
        <v>-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1587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1588</v>
      </c>
      <c r="H365" s="418" t="str">
        <f>IF(ISBLANK(OBRAZ2!H7),"-",OBRAZ2!H7)</f>
        <v>-</v>
      </c>
      <c r="I365" s="418" t="str">
        <f>IF(ISBLANK(OBRAZ2!I7),"-",OBRAZ2!I7)</f>
        <v>-</v>
      </c>
      <c r="J365" s="418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511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 t="str">
        <f>IF(ISBLANK(OBRAZ1!B10),"-",OBRAZ1!B10)</f>
        <v>-</v>
      </c>
      <c r="D367" s="410"/>
      <c r="E367" s="356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 t="str">
        <f>IF(ISBLANK(OBRAZ5!B4),"-",OBRAZ5!B4)</f>
        <v>-</v>
      </c>
      <c r="D408" s="820"/>
      <c r="E408" s="796" t="str">
        <f>IF(LEN(OBRAZ5!C4)&gt;0,"(" &amp; OBRAZ5!C4 &amp; ")", "-")</f>
        <v>-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 t="str">
        <f>IF(ISBLANK(OBRAZ5!B5),"-",OBRAZ5!B5)</f>
        <v>-</v>
      </c>
      <c r="D409" s="403"/>
      <c r="E409" s="348" t="str">
        <f>IF(LEN(OBRAZ5!C5)&gt;0,"(" &amp; OBRAZ5!C5 &amp; ")", "-")</f>
        <v>-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 t="str">
        <f>IF(ISBLANK(OBRAZ5!B7),"-",OBRAZ5!B7)</f>
        <v>-</v>
      </c>
      <c r="D411" s="151"/>
      <c r="E411" s="320" t="str">
        <f>IF(LEN(OBRAZ5!C7)&gt;0,"(" &amp; OBRAZ5!C7 &amp; ")", "-")</f>
        <v>-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 t="str">
        <f>IF(ISBLANK(OBRAZ5!B8),"-",OBRAZ5!B8)</f>
        <v>-</v>
      </c>
      <c r="D412" s="151"/>
      <c r="E412" s="320" t="str">
        <f>IF(LEN(OBRAZ5!C8)&gt;0,"(" &amp; OBRAZ5!C8 &amp; ")", "-")</f>
        <v>-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 t="str">
        <f>IF(ISBLANK(OBRAZ5!B10),"-",OBRAZ5!B10)</f>
        <v>-</v>
      </c>
      <c r="D414" s="151"/>
      <c r="E414" s="320" t="str">
        <f>IF(LEN(OBRAZ5!C10)&gt;0,"(" &amp; OBRAZ5!C10 &amp; ")", "-")</f>
        <v>-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 t="str">
        <f>IF(ISBLANK(OBRAZ5!B11),"-",OBRAZ5!B11)</f>
        <v>-</v>
      </c>
      <c r="D415" s="403"/>
      <c r="E415" s="348" t="str">
        <f>IF(LEN(OBRAZ5!C11)&gt;0,"(" &amp; OBRAZ5!C11 &amp; ")", "-")</f>
        <v>-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 t="str">
        <f>IF(ISBLANK(OBRAZ5!B12),"-",OBRAZ5!B12)</f>
        <v>-</v>
      </c>
      <c r="D416" s="404"/>
      <c r="E416" s="351" t="str">
        <f>IF(LEN(OBRAZ5!C12)&gt;0,"(" &amp; OBRAZ5!C12 &amp; ")", "-")</f>
        <v>-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 t="str">
        <f>IF(ISBLANK(OBRAZ5!B13),"-",OBRAZ5!B13)</f>
        <v>-</v>
      </c>
      <c r="D417" s="151"/>
      <c r="E417" s="320" t="str">
        <f>IF(LEN(OBRAZ5!C13)&gt;0,"(" &amp; OBRAZ5!C13 &amp; ")", "-")</f>
        <v>-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 t="str">
        <f>IF(ISBLANK(OBRAZ5!B14),"-",OBRAZ5!B14)</f>
        <v>-</v>
      </c>
      <c r="D418" s="151"/>
      <c r="E418" s="320" t="str">
        <f>IF(LEN(OBRAZ5!C14)&gt;0,"(" &amp; OBRAZ5!C14 &amp; ")", "-")</f>
        <v>-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 t="str">
        <f>IF(ISBLANK(OBRAZ5!B15),"-",OBRAZ5!B15)</f>
        <v>-</v>
      </c>
      <c r="D419" s="403"/>
      <c r="E419" s="348" t="str">
        <f>IF(LEN(OBRAZ5!C15)&gt;0,"(" &amp; OBRAZ5!C15 &amp; ")", "-")</f>
        <v>-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 t="str">
        <f>IF(ISBLANK(OBRAZ5!B16),"-",OBRAZ5!B16)</f>
        <v>-</v>
      </c>
      <c r="D420" s="151"/>
      <c r="E420" s="320" t="str">
        <f>IF(LEN(OBRAZ5!C16)&gt;0,"(" &amp; OBRAZ5!C16 &amp; ")", "-")</f>
        <v>-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 t="str">
        <f>IF(ISBLANK(OBRAZ5!B17),"-",OBRAZ5!B17)</f>
        <v>-</v>
      </c>
      <c r="D421" s="821"/>
      <c r="E421" s="798" t="str">
        <f>IF(LEN(OBRAZ5!C17)&gt;0,"(" &amp; OBRAZ5!C17 &amp; ")", "-")</f>
        <v>-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418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139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218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383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 t="str">
        <f>IF(ISBLANK('SOC5'!B7),"-",'SOC5'!B7)</f>
        <v>-</v>
      </c>
      <c r="F567" s="348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37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 t="str">
        <f>IF(ISBLANK('SOC5'!B9),"-",'SOC5'!B9)</f>
        <v>-</v>
      </c>
      <c r="F569" s="348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10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11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0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0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0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 t="str">
        <f>IF(ISBLANK(IZBORI!B4),"-",IZBORI!B4)</f>
        <v>-</v>
      </c>
      <c r="F626" s="796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 t="str">
        <f>IF(ISBLANK(IZBORI!B5),"-",IZBORI!B5)</f>
        <v>-</v>
      </c>
      <c r="F627" s="798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/>
      <c r="C6" s="603"/>
      <c r="D6" s="614"/>
      <c r="E6" s="614"/>
      <c r="F6" s="1042"/>
      <c r="G6" s="614"/>
      <c r="H6" s="982"/>
      <c r="I6" s="1043"/>
      <c r="J6" s="614"/>
      <c r="K6" s="1044"/>
      <c r="L6" s="1042"/>
      <c r="M6" s="614"/>
      <c r="N6" s="1037"/>
      <c r="O6" s="1043"/>
      <c r="P6" s="614"/>
      <c r="Q6" s="1037"/>
      <c r="R6" s="1042"/>
      <c r="S6" s="614"/>
      <c r="T6" s="1044"/>
    </row>
    <row r="7" spans="1:20" x14ac:dyDescent="0.25">
      <c r="A7" s="288">
        <v>2021</v>
      </c>
      <c r="B7" s="604"/>
      <c r="C7" s="603"/>
      <c r="D7" s="614"/>
      <c r="E7" s="614"/>
      <c r="F7" s="1042"/>
      <c r="G7" s="614"/>
      <c r="H7" s="982"/>
      <c r="I7" s="1043"/>
      <c r="J7" s="614"/>
      <c r="K7" s="1044"/>
      <c r="L7" s="1042"/>
      <c r="M7" s="614"/>
      <c r="N7" s="1037"/>
      <c r="O7" s="1043"/>
      <c r="P7" s="614"/>
      <c r="Q7" s="1037"/>
      <c r="R7" s="1042"/>
      <c r="S7" s="614"/>
      <c r="T7" s="1044"/>
    </row>
    <row r="8" spans="1:20" x14ac:dyDescent="0.25">
      <c r="A8" s="221">
        <v>2022</v>
      </c>
      <c r="B8" s="619"/>
      <c r="C8" s="949"/>
      <c r="D8" s="983"/>
      <c r="E8" s="983"/>
      <c r="F8" s="1045"/>
      <c r="G8" s="983"/>
      <c r="H8" s="981"/>
      <c r="I8" s="756"/>
      <c r="J8" s="983"/>
      <c r="K8" s="1046"/>
      <c r="L8" s="1045"/>
      <c r="M8" s="983"/>
      <c r="N8" s="693"/>
      <c r="O8" s="756"/>
      <c r="P8" s="983"/>
      <c r="Q8" s="693"/>
      <c r="R8" s="1045"/>
      <c r="S8" s="983"/>
      <c r="T8" s="1046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/>
      <c r="C4" s="55"/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/>
      <c r="C5" s="58"/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/>
      <c r="C7" s="870"/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/>
      <c r="C8" s="870"/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/>
      <c r="C10" s="870"/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/>
      <c r="C11" s="870"/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/>
      <c r="C12" s="58"/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/>
      <c r="C13" s="58"/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/>
      <c r="C14" s="58"/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/>
      <c r="C15" s="58"/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/>
      <c r="C16" s="58"/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/>
      <c r="C17" s="61"/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 t="e">
        <f>B7/(B7+B10)*100</f>
        <v>#DIV/0!</v>
      </c>
      <c r="C21" s="741" t="e">
        <f>B10/(B7+B10)*100</f>
        <v>#DIV/0!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 t="e">
        <f>B8/(B8+B11)*100</f>
        <v>#DIV/0!</v>
      </c>
      <c r="C22" s="741" t="e">
        <f>B11/(B8+B11)*100</f>
        <v>#DIV/0!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 t="e">
        <f>B21</f>
        <v>#DIV/0!</v>
      </c>
      <c r="C26" s="741" t="e">
        <f>C21</f>
        <v>#DIV/0!</v>
      </c>
    </row>
    <row r="27" spans="1:10" ht="24.75" x14ac:dyDescent="0.25">
      <c r="A27" s="744" t="s">
        <v>1415</v>
      </c>
      <c r="B27" s="741" t="e">
        <f>B22</f>
        <v>#DIV/0!</v>
      </c>
      <c r="C27" s="741" t="e">
        <f>C22</f>
        <v>#DIV/0!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/>
      <c r="C5" s="1005"/>
      <c r="D5" s="916" t="s">
        <v>5</v>
      </c>
      <c r="E5" s="213"/>
      <c r="F5" s="125">
        <v>2020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5" t="s">
        <v>267</v>
      </c>
      <c r="B6" s="1006"/>
      <c r="C6" s="1007"/>
      <c r="D6" s="917" t="s">
        <v>5</v>
      </c>
      <c r="E6" s="256"/>
      <c r="F6" s="125">
        <v>2021</v>
      </c>
      <c r="G6" s="214"/>
      <c r="H6" s="58"/>
      <c r="I6" s="162"/>
      <c r="J6" s="214"/>
      <c r="K6" s="58"/>
      <c r="L6" s="162"/>
      <c r="M6" s="214"/>
      <c r="N6" s="58"/>
      <c r="O6" s="214"/>
      <c r="P6" s="162"/>
    </row>
    <row r="7" spans="1:16" x14ac:dyDescent="0.25">
      <c r="A7" s="255"/>
      <c r="B7" s="255"/>
      <c r="C7" s="255"/>
      <c r="D7" s="255"/>
      <c r="E7" s="44"/>
      <c r="F7" s="125">
        <v>2022</v>
      </c>
      <c r="G7" s="1008"/>
      <c r="H7" s="94"/>
      <c r="I7" s="171"/>
      <c r="J7" s="169"/>
      <c r="K7" s="94"/>
      <c r="L7" s="171"/>
      <c r="M7" s="169"/>
      <c r="N7" s="94"/>
      <c r="O7" s="169"/>
      <c r="P7" s="171"/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 t="str">
        <f>IF(ISBLANK(B5),"",B5)</f>
        <v/>
      </c>
      <c r="C11" s="920" t="str">
        <f>IF(ISBLANK(C5),"",C5)</f>
        <v/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 t="str">
        <f>IF(ISBLANK(B6),"",B6)</f>
        <v/>
      </c>
      <c r="C12" s="923" t="str">
        <f>IF(ISBLANK(C6),"",C6)</f>
        <v/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/>
      <c r="C6" s="460"/>
      <c r="D6" s="978"/>
      <c r="E6" s="459"/>
      <c r="F6" s="460"/>
      <c r="G6" s="978"/>
      <c r="H6" s="459"/>
      <c r="I6" s="460"/>
      <c r="J6" s="978"/>
      <c r="K6" s="459"/>
      <c r="L6" s="460"/>
      <c r="M6" s="978"/>
      <c r="N6" s="459"/>
      <c r="O6" s="460"/>
      <c r="P6" s="978"/>
      <c r="Q6" s="459"/>
      <c r="R6" s="460"/>
      <c r="S6" s="978"/>
    </row>
    <row r="7" spans="1:19" x14ac:dyDescent="0.25">
      <c r="A7" s="288">
        <v>2021</v>
      </c>
      <c r="B7" s="603"/>
      <c r="C7" s="614"/>
      <c r="D7" s="982"/>
      <c r="E7" s="603"/>
      <c r="F7" s="614"/>
      <c r="G7" s="982"/>
      <c r="H7" s="603"/>
      <c r="I7" s="614"/>
      <c r="J7" s="982"/>
      <c r="K7" s="603"/>
      <c r="L7" s="614"/>
      <c r="M7" s="982"/>
      <c r="N7" s="603"/>
      <c r="O7" s="614"/>
      <c r="P7" s="982"/>
      <c r="Q7" s="603"/>
      <c r="R7" s="614"/>
      <c r="S7" s="982"/>
    </row>
    <row r="8" spans="1:19" x14ac:dyDescent="0.25">
      <c r="A8" s="221">
        <v>2022</v>
      </c>
      <c r="B8" s="949"/>
      <c r="C8" s="983"/>
      <c r="D8" s="981"/>
      <c r="E8" s="949"/>
      <c r="F8" s="983"/>
      <c r="G8" s="981"/>
      <c r="H8" s="949"/>
      <c r="I8" s="983"/>
      <c r="J8" s="981"/>
      <c r="K8" s="949"/>
      <c r="L8" s="983"/>
      <c r="M8" s="981"/>
      <c r="N8" s="949"/>
      <c r="O8" s="983"/>
      <c r="P8" s="981"/>
      <c r="Q8" s="949"/>
      <c r="R8" s="983"/>
      <c r="S8" s="981"/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/>
      <c r="C4" s="1009"/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/>
      <c r="C9" s="915"/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/>
      <c r="C10" s="915"/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202578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/>
      <c r="C13" s="1097"/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/>
      <c r="C5" s="618"/>
      <c r="D5" s="618"/>
      <c r="E5" s="601"/>
      <c r="F5" s="618"/>
      <c r="G5" s="947"/>
      <c r="H5" s="618"/>
      <c r="I5" s="618"/>
      <c r="J5" s="618"/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/>
      <c r="C6" s="614"/>
      <c r="D6" s="948"/>
      <c r="E6" s="603"/>
      <c r="F6" s="614"/>
      <c r="G6" s="948"/>
      <c r="H6" s="603"/>
      <c r="I6" s="614"/>
      <c r="J6" s="614"/>
      <c r="K6" s="220">
        <f>SUM(B6,E6,H6)</f>
        <v>0</v>
      </c>
      <c r="M6" s="105" t="s">
        <v>292</v>
      </c>
      <c r="N6" s="173" t="str">
        <f>IF(ISBLANK(J7),"",J7)</f>
        <v/>
      </c>
      <c r="O6" s="80" t="str">
        <f>IF(ISBLANK(I7),"",I7)</f>
        <v/>
      </c>
      <c r="P6" s="213"/>
    </row>
    <row r="7" spans="1:17" ht="24.75" x14ac:dyDescent="0.25">
      <c r="A7" s="220">
        <v>2022</v>
      </c>
      <c r="B7" s="603"/>
      <c r="C7" s="614"/>
      <c r="D7" s="948"/>
      <c r="E7" s="603"/>
      <c r="F7" s="614"/>
      <c r="G7" s="948"/>
      <c r="H7" s="603"/>
      <c r="I7" s="614"/>
      <c r="J7" s="614"/>
      <c r="K7" s="220">
        <f>SUM(B7,E7,H7)</f>
        <v>0</v>
      </c>
      <c r="M7" s="106" t="s">
        <v>293</v>
      </c>
      <c r="N7" s="222" t="str">
        <f>IF(ISBLANK(G7),"",G7)</f>
        <v/>
      </c>
      <c r="O7" s="107" t="str">
        <f>IF(ISBLANK(F7),"",F7)</f>
        <v/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 t="str">
        <f>IF(ISBLANK(D7),"",D7)</f>
        <v/>
      </c>
      <c r="O8" s="83" t="str">
        <f>IF(ISBLANK(C7),"",C7)</f>
        <v/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 t="str">
        <f>IF(ISBLANK(J7),"",J7)</f>
        <v/>
      </c>
      <c r="O13" s="80" t="str">
        <f>IF(ISBLANK(I7),"",I7)</f>
        <v/>
      </c>
      <c r="P13" s="213"/>
    </row>
    <row r="14" spans="1:17" ht="27.75" customHeight="1" x14ac:dyDescent="0.25">
      <c r="M14" s="106" t="s">
        <v>523</v>
      </c>
      <c r="N14" s="222" t="str">
        <f>IF(ISBLANK(G7),"",G7)</f>
        <v/>
      </c>
      <c r="O14" s="107" t="str">
        <f>IF(ISBLANK(F7),"",F7)</f>
        <v/>
      </c>
      <c r="P14" s="213"/>
    </row>
    <row r="15" spans="1:17" ht="26.25" customHeight="1" x14ac:dyDescent="0.25">
      <c r="M15" s="108" t="s">
        <v>524</v>
      </c>
      <c r="N15" s="172" t="str">
        <f>IF(ISBLANK(D7),"",D7)</f>
        <v/>
      </c>
      <c r="O15" s="83" t="str">
        <f>IF(ISBLANK(C7),"",C7)</f>
        <v/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/>
      <c r="C21" s="618"/>
      <c r="D21" s="618"/>
      <c r="E21" s="601"/>
      <c r="F21" s="618"/>
      <c r="G21" s="947"/>
      <c r="H21" s="618"/>
      <c r="I21" s="618"/>
      <c r="J21" s="618"/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/>
      <c r="C22" s="1037"/>
      <c r="D22" s="982"/>
      <c r="E22" s="1043"/>
      <c r="F22" s="1037"/>
      <c r="G22" s="982"/>
      <c r="H22" s="1043"/>
      <c r="I22" s="1037"/>
      <c r="J22" s="1037"/>
      <c r="K22" s="220">
        <f>SUM(B22,E22,H22)</f>
        <v>0</v>
      </c>
      <c r="M22" s="105" t="s">
        <v>292</v>
      </c>
      <c r="N22" s="173" t="str">
        <f>IF(ISBLANK(J23),"",J23)</f>
        <v/>
      </c>
      <c r="O22" s="80" t="str">
        <f>IF(ISBLANK(I23),"",I23)</f>
        <v/>
      </c>
      <c r="P22" s="213"/>
    </row>
    <row r="23" spans="1:17" ht="24.75" x14ac:dyDescent="0.25">
      <c r="A23" s="220">
        <v>2022</v>
      </c>
      <c r="B23" s="1043"/>
      <c r="C23" s="1037"/>
      <c r="D23" s="982"/>
      <c r="E23" s="1043"/>
      <c r="F23" s="1037"/>
      <c r="G23" s="982"/>
      <c r="H23" s="1043"/>
      <c r="I23" s="1037"/>
      <c r="J23" s="1037"/>
      <c r="K23" s="220">
        <f>SUM(B23,E23,H23)</f>
        <v>0</v>
      </c>
      <c r="M23" s="106" t="s">
        <v>293</v>
      </c>
      <c r="N23" s="222" t="str">
        <f>IF(ISBLANK(G23),"",G23)</f>
        <v/>
      </c>
      <c r="O23" s="107" t="str">
        <f>IF(ISBLANK(F23),"",F23)</f>
        <v/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 t="str">
        <f>IF(ISBLANK(D23),"",D23)</f>
        <v/>
      </c>
      <c r="O24" s="109" t="str">
        <f>IF(ISBLANK(C23),"",C23)</f>
        <v/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 t="str">
        <f>IF(ISBLANK(J23),"",J23)</f>
        <v/>
      </c>
      <c r="O29" s="80" t="str">
        <f>IF(ISBLANK(I23),"",I23)</f>
        <v/>
      </c>
      <c r="P29" s="213"/>
    </row>
    <row r="30" spans="1:17" ht="27.75" customHeight="1" x14ac:dyDescent="0.25">
      <c r="M30" s="106" t="s">
        <v>523</v>
      </c>
      <c r="N30" s="222" t="str">
        <f>IF(ISBLANK(G23),"",G23)</f>
        <v/>
      </c>
      <c r="O30" s="107" t="str">
        <f>IF(ISBLANK(F23),"",F23)</f>
        <v/>
      </c>
      <c r="P30" s="213"/>
    </row>
    <row r="31" spans="1:17" ht="27.75" customHeight="1" x14ac:dyDescent="0.25">
      <c r="M31" s="108" t="s">
        <v>524</v>
      </c>
      <c r="N31" s="223" t="str">
        <f>IF(ISBLANK(D23),"",D23)</f>
        <v/>
      </c>
      <c r="O31" s="109" t="str">
        <f>IF(ISBLANK(C23),"",C23)</f>
        <v/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114244</v>
      </c>
      <c r="D5" s="255"/>
    </row>
    <row r="6" spans="1:4" ht="30" x14ac:dyDescent="0.25">
      <c r="A6" s="688" t="s">
        <v>482</v>
      </c>
      <c r="B6" s="619">
        <v>88334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/>
      <c r="C6" s="459"/>
      <c r="D6" s="460"/>
      <c r="E6" s="978"/>
      <c r="F6" s="459"/>
      <c r="G6" s="460"/>
      <c r="H6" s="978"/>
      <c r="I6" s="459"/>
      <c r="J6" s="460"/>
      <c r="K6" s="978"/>
      <c r="L6" s="459"/>
      <c r="M6" s="460"/>
      <c r="N6" s="978"/>
    </row>
    <row r="7" spans="1:14" x14ac:dyDescent="0.25">
      <c r="A7" s="288">
        <v>2021</v>
      </c>
      <c r="B7" s="603"/>
      <c r="C7" s="603"/>
      <c r="D7" s="614"/>
      <c r="E7" s="982"/>
      <c r="F7" s="603"/>
      <c r="G7" s="614"/>
      <c r="H7" s="982"/>
      <c r="I7" s="603"/>
      <c r="J7" s="614"/>
      <c r="K7" s="982"/>
      <c r="L7" s="603"/>
      <c r="M7" s="614"/>
      <c r="N7" s="982"/>
    </row>
    <row r="8" spans="1:14" x14ac:dyDescent="0.25">
      <c r="A8" s="221">
        <v>2022</v>
      </c>
      <c r="B8" s="949"/>
      <c r="C8" s="949"/>
      <c r="D8" s="983"/>
      <c r="E8" s="981"/>
      <c r="F8" s="949"/>
      <c r="G8" s="983"/>
      <c r="H8" s="981"/>
      <c r="I8" s="949"/>
      <c r="J8" s="983"/>
      <c r="K8" s="981"/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/>
      <c r="J5" s="209"/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/>
      <c r="J6" s="210"/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/>
      <c r="J7" s="210"/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/>
      <c r="J8" s="210"/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/>
      <c r="J9" s="210"/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/>
      <c r="J10" s="210"/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/>
      <c r="J11" s="211"/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 t="str">
        <f>IF(ISBLANK(I5),"0",I5)</f>
        <v>0</v>
      </c>
      <c r="J17" s="180" t="str">
        <f>IF(ISBLANK(J5),"0",J5)</f>
        <v>0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 t="str">
        <f t="shared" ref="I18:J18" si="1">IF(ISBLANK(I6),"0",I6)</f>
        <v>0</v>
      </c>
      <c r="J18" s="182" t="str">
        <f t="shared" si="1"/>
        <v>0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 t="str">
        <f t="shared" ref="I19:J19" si="3">IF(ISBLANK(I7),"0",I7)</f>
        <v>0</v>
      </c>
      <c r="J19" s="182" t="str">
        <f t="shared" si="3"/>
        <v>0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 t="str">
        <f t="shared" ref="I20:J20" si="5">IF(ISBLANK(I8),"0",I8)</f>
        <v>0</v>
      </c>
      <c r="J20" s="182" t="str">
        <f t="shared" si="5"/>
        <v>0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 t="str">
        <f t="shared" ref="I21:J21" si="7">IF(ISBLANK(I9),"0",I9)</f>
        <v>0</v>
      </c>
      <c r="J21" s="182" t="str">
        <f t="shared" si="7"/>
        <v>0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 t="str">
        <f t="shared" ref="I22:J22" si="9">IF(ISBLANK(I10),"0",I10)</f>
        <v>0</v>
      </c>
      <c r="J22" s="182" t="str">
        <f t="shared" si="9"/>
        <v>0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 t="str">
        <f t="shared" ref="I23:J23" si="11">IF(ISBLANK(I11),"0",I11)</f>
        <v>0</v>
      </c>
      <c r="J23" s="184" t="str">
        <f t="shared" si="11"/>
        <v>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 t="e">
        <f>I17/SUM(I17:I23)*100</f>
        <v>#DIV/0!</v>
      </c>
      <c r="J29" s="186" t="e">
        <f>J17/SUM(J17:J23)*100</f>
        <v>#DIV/0!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 t="e">
        <f>I18/SUM(I17:I23)*100</f>
        <v>#DIV/0!</v>
      </c>
      <c r="J30" s="187" t="e">
        <f>J18/SUM(J17:J23)*100</f>
        <v>#DIV/0!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 t="e">
        <f>I19/SUM(I17:I23)*100</f>
        <v>#DIV/0!</v>
      </c>
      <c r="J31" s="187" t="e">
        <f>J19/SUM(J17:J23)*100</f>
        <v>#DIV/0!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 t="e">
        <f>I20/SUM(I17:I23)*100</f>
        <v>#DIV/0!</v>
      </c>
      <c r="J32" s="187" t="e">
        <f>J20/SUM(J17:J23)*100</f>
        <v>#DIV/0!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 t="e">
        <f>I21/SUM(I17:I23)*100</f>
        <v>#DIV/0!</v>
      </c>
      <c r="J33" s="187" t="e">
        <f>J21/SUM(J17:J23)*100</f>
        <v>#DIV/0!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 t="e">
        <f>I22/SUM(I17:I23)*100</f>
        <v>#DIV/0!</v>
      </c>
      <c r="J34" s="187" t="e">
        <f>J22/SUM(J17:J23)*100</f>
        <v>#DIV/0!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 t="e">
        <f>I23/SUM(I17:I23)*100</f>
        <v>#DIV/0!</v>
      </c>
      <c r="J35" s="188" t="e">
        <f>J23/SUM(J17:J23)*100</f>
        <v>#DIV/0!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 t="e">
        <f t="shared" ref="I41:J41" si="13">I29</f>
        <v>#DIV/0!</v>
      </c>
      <c r="J41" s="186" t="e">
        <f t="shared" si="13"/>
        <v>#DIV/0!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 t="e">
        <f t="shared" ref="I42:J42" si="14">I30</f>
        <v>#DIV/0!</v>
      </c>
      <c r="J42" s="187" t="e">
        <f t="shared" si="14"/>
        <v>#DIV/0!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 t="e">
        <f t="shared" ref="I43:J43" si="15">I31</f>
        <v>#DIV/0!</v>
      </c>
      <c r="J43" s="187" t="e">
        <f t="shared" si="15"/>
        <v>#DIV/0!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 t="e">
        <f t="shared" ref="I44:J44" si="16">I32</f>
        <v>#DIV/0!</v>
      </c>
      <c r="J44" s="187" t="e">
        <f t="shared" si="16"/>
        <v>#DIV/0!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 t="e">
        <f t="shared" ref="I45:J45" si="17">I33</f>
        <v>#DIV/0!</v>
      </c>
      <c r="J45" s="187" t="e">
        <f t="shared" si="17"/>
        <v>#DIV/0!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 t="e">
        <f t="shared" ref="I46:J46" si="18">I34</f>
        <v>#DIV/0!</v>
      </c>
      <c r="J46" s="187" t="e">
        <f t="shared" si="18"/>
        <v>#DIV/0!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 t="e">
        <f t="shared" ref="I47:J47" si="19">I35</f>
        <v>#DIV/0!</v>
      </c>
      <c r="J47" s="188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/>
      <c r="J5" s="209"/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/>
      <c r="J6" s="210"/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/>
      <c r="J7" s="210"/>
    </row>
    <row r="8" spans="1:10" x14ac:dyDescent="0.25">
      <c r="D8" s="255"/>
      <c r="E8" s="255"/>
      <c r="F8" s="1012"/>
      <c r="H8" s="178" t="s">
        <v>2452</v>
      </c>
      <c r="I8" s="211"/>
      <c r="J8" s="211"/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 t="str">
        <f>IF(ISBLANK(I5),"0",I5)</f>
        <v>0</v>
      </c>
      <c r="J14" s="180" t="str">
        <f>IF(ISBLANK(J5),"0",J5)</f>
        <v>0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 t="str">
        <f t="shared" ref="I15:J15" si="1">IF(ISBLANK(I6),"0",I6)</f>
        <v>0</v>
      </c>
      <c r="J15" s="182" t="str">
        <f t="shared" si="1"/>
        <v>0</v>
      </c>
    </row>
    <row r="16" spans="1:10" x14ac:dyDescent="0.25">
      <c r="D16" s="255"/>
      <c r="E16" s="255"/>
      <c r="F16" s="1012"/>
      <c r="H16" s="177" t="s">
        <v>634</v>
      </c>
      <c r="I16" s="181" t="str">
        <f t="shared" ref="I16:J16" si="2">IF(ISBLANK(I7),"0",I7)</f>
        <v>0</v>
      </c>
      <c r="J16" s="182" t="str">
        <f t="shared" si="2"/>
        <v>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 t="str">
        <f t="shared" ref="I17:J17" si="3">IF(ISBLANK(I8),"0",I8)</f>
        <v>0</v>
      </c>
      <c r="J17" s="184" t="str">
        <f t="shared" si="3"/>
        <v>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 t="e">
        <f>I14/SUM(I14:I17)*100</f>
        <v>#DIV/0!</v>
      </c>
      <c r="J23" s="186" t="e">
        <f>J14/SUM(J14:J17)*100</f>
        <v>#DIV/0!</v>
      </c>
    </row>
    <row r="24" spans="1:10" x14ac:dyDescent="0.25">
      <c r="D24" s="255"/>
      <c r="E24" s="255"/>
      <c r="F24" s="1012"/>
      <c r="H24" s="177" t="s">
        <v>665</v>
      </c>
      <c r="I24" s="187" t="e">
        <f>I15/SUM(I14:I17)*100</f>
        <v>#DIV/0!</v>
      </c>
      <c r="J24" s="187" t="e">
        <f>J15/SUM(J14:J17)*100</f>
        <v>#DIV/0!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 t="e">
        <f>I16/SUM(I14:I17)*100</f>
        <v>#DIV/0!</v>
      </c>
      <c r="J25" s="187" t="e">
        <f>J16/SUM(J14:J17)*100</f>
        <v>#DIV/0!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 t="e">
        <f>I17/SUM(I14:I17)*100</f>
        <v>#DIV/0!</v>
      </c>
      <c r="J26" s="188" t="e">
        <f>J17/SUM(J14:J17)*100</f>
        <v>#DIV/0!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 t="e">
        <f>I23</f>
        <v>#DIV/0!</v>
      </c>
      <c r="J32" s="191" t="e">
        <f>J23</f>
        <v>#DIV/0!</v>
      </c>
    </row>
    <row r="33" spans="4:10" x14ac:dyDescent="0.25">
      <c r="D33" s="255"/>
      <c r="E33" s="255"/>
      <c r="F33" s="1012"/>
      <c r="H33" s="192" t="s">
        <v>640</v>
      </c>
      <c r="I33" s="193" t="e">
        <f t="shared" ref="I33:J33" si="5">I24</f>
        <v>#DIV/0!</v>
      </c>
      <c r="J33" s="194" t="e">
        <f t="shared" si="5"/>
        <v>#DIV/0!</v>
      </c>
    </row>
    <row r="34" spans="4:10" x14ac:dyDescent="0.25">
      <c r="D34" s="255"/>
      <c r="E34" s="255"/>
      <c r="F34" s="1012"/>
      <c r="H34" s="192" t="s">
        <v>641</v>
      </c>
      <c r="I34" s="193" t="e">
        <f t="shared" ref="I34:J34" si="6">I25</f>
        <v>#DIV/0!</v>
      </c>
      <c r="J34" s="194" t="e">
        <f t="shared" si="6"/>
        <v>#DIV/0!</v>
      </c>
    </row>
    <row r="35" spans="4:10" x14ac:dyDescent="0.25">
      <c r="D35" s="255"/>
      <c r="E35" s="255"/>
      <c r="F35" s="1012"/>
      <c r="H35" s="195" t="s">
        <v>2456</v>
      </c>
      <c r="I35" s="196" t="e">
        <f t="shared" ref="I35:J35" si="7">I26</f>
        <v>#DIV/0!</v>
      </c>
      <c r="J35" s="197" t="e">
        <f t="shared" si="7"/>
        <v>#DIV/0!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345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67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/>
      <c r="C9" s="58"/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1363</v>
      </c>
      <c r="E10" s="902" t="s">
        <v>5</v>
      </c>
    </row>
    <row r="11" spans="1:6" x14ac:dyDescent="0.25">
      <c r="A11" s="53" t="s">
        <v>7</v>
      </c>
      <c r="B11" s="58"/>
      <c r="C11" s="58"/>
      <c r="D11" s="129" t="s">
        <v>1363</v>
      </c>
      <c r="E11" s="902" t="s">
        <v>5</v>
      </c>
    </row>
    <row r="12" spans="1:6" x14ac:dyDescent="0.25">
      <c r="A12" s="53" t="s">
        <v>8</v>
      </c>
      <c r="B12" s="58"/>
      <c r="C12" s="58"/>
      <c r="D12" s="129" t="s">
        <v>1363</v>
      </c>
      <c r="E12" s="902" t="s">
        <v>5</v>
      </c>
    </row>
    <row r="13" spans="1:6" x14ac:dyDescent="0.25">
      <c r="A13" s="53" t="s">
        <v>12</v>
      </c>
      <c r="B13" s="58"/>
      <c r="C13" s="58"/>
      <c r="D13" s="129" t="s">
        <v>1363</v>
      </c>
      <c r="E13" s="902" t="s">
        <v>5</v>
      </c>
    </row>
    <row r="14" spans="1:6" x14ac:dyDescent="0.25">
      <c r="A14" s="53" t="s">
        <v>894</v>
      </c>
      <c r="B14" s="58"/>
      <c r="C14" s="58"/>
      <c r="D14" s="129" t="s">
        <v>1363</v>
      </c>
      <c r="E14" s="902" t="s">
        <v>5</v>
      </c>
    </row>
    <row r="15" spans="1:6" x14ac:dyDescent="0.25">
      <c r="A15" s="53" t="s">
        <v>13</v>
      </c>
      <c r="B15" s="58"/>
      <c r="C15" s="58"/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/>
      <c r="C16" s="61"/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/>
      <c r="C32" s="657"/>
      <c r="E32" s="28"/>
      <c r="J32" s="656" t="s">
        <v>550</v>
      </c>
      <c r="K32" s="671" t="str">
        <f>IF(ISBLANK(B32),"",B32)</f>
        <v/>
      </c>
      <c r="L32" s="620" t="str">
        <f>IF(ISBLANK(C32),"",C32)</f>
        <v/>
      </c>
      <c r="N32" s="28"/>
    </row>
    <row r="33" spans="1:15" x14ac:dyDescent="0.25">
      <c r="A33" s="658" t="s">
        <v>551</v>
      </c>
      <c r="B33" s="659"/>
      <c r="C33" s="659"/>
      <c r="E33" s="44"/>
      <c r="J33" s="658" t="s">
        <v>551</v>
      </c>
      <c r="K33" s="672" t="str">
        <f t="shared" ref="K33:K37" si="2">IF(ISBLANK(B33),"",B33)</f>
        <v/>
      </c>
      <c r="L33" s="621" t="str">
        <f t="shared" ref="L33:L37" si="3">IF(ISBLANK(C33),"",C33)</f>
        <v/>
      </c>
      <c r="N33" s="44"/>
    </row>
    <row r="34" spans="1:15" x14ac:dyDescent="0.25">
      <c r="A34" s="658" t="s">
        <v>649</v>
      </c>
      <c r="B34" s="659"/>
      <c r="C34" s="659"/>
      <c r="E34" s="44"/>
      <c r="J34" s="658" t="s">
        <v>649</v>
      </c>
      <c r="K34" s="672" t="str">
        <f t="shared" si="2"/>
        <v/>
      </c>
      <c r="L34" s="621" t="str">
        <f t="shared" si="3"/>
        <v/>
      </c>
      <c r="N34" s="44"/>
    </row>
    <row r="35" spans="1:15" x14ac:dyDescent="0.25">
      <c r="A35" s="652" t="s">
        <v>650</v>
      </c>
      <c r="B35" s="653"/>
      <c r="C35" s="653"/>
      <c r="E35" s="21"/>
      <c r="J35" s="652" t="s">
        <v>650</v>
      </c>
      <c r="K35" s="672" t="str">
        <f t="shared" si="2"/>
        <v/>
      </c>
      <c r="L35" s="621" t="str">
        <f t="shared" si="3"/>
        <v/>
      </c>
      <c r="N35" s="21"/>
    </row>
    <row r="36" spans="1:15" x14ac:dyDescent="0.25">
      <c r="A36" s="652" t="s">
        <v>651</v>
      </c>
      <c r="B36" s="653"/>
      <c r="C36" s="653"/>
      <c r="E36" s="21"/>
      <c r="J36" s="652" t="s">
        <v>651</v>
      </c>
      <c r="K36" s="672" t="str">
        <f t="shared" si="2"/>
        <v/>
      </c>
      <c r="L36" s="621" t="str">
        <f t="shared" si="3"/>
        <v/>
      </c>
      <c r="N36" s="21"/>
    </row>
    <row r="37" spans="1:15" x14ac:dyDescent="0.25">
      <c r="A37" s="654" t="s">
        <v>373</v>
      </c>
      <c r="B37" s="655"/>
      <c r="C37" s="655"/>
      <c r="J37" s="654" t="s">
        <v>373</v>
      </c>
      <c r="K37" s="673" t="str">
        <f t="shared" si="2"/>
        <v/>
      </c>
      <c r="L37" s="622" t="str">
        <f t="shared" si="3"/>
        <v/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/>
      <c r="C42" s="199"/>
      <c r="D42" s="255"/>
      <c r="E42" s="213"/>
      <c r="F42" s="255"/>
      <c r="G42" s="255"/>
      <c r="J42" s="675" t="s">
        <v>496</v>
      </c>
      <c r="K42" s="676">
        <f>B42</f>
        <v>0</v>
      </c>
      <c r="L42" s="199"/>
      <c r="M42" s="255"/>
      <c r="N42" s="213"/>
      <c r="O42" s="255"/>
    </row>
    <row r="43" spans="1:15" x14ac:dyDescent="0.25">
      <c r="A43" s="665" t="s">
        <v>127</v>
      </c>
      <c r="B43" s="619"/>
      <c r="C43" s="199"/>
      <c r="D43" s="255"/>
      <c r="E43" s="256"/>
      <c r="F43" s="255"/>
      <c r="G43" s="255"/>
      <c r="J43" s="677" t="s">
        <v>497</v>
      </c>
      <c r="K43" s="678">
        <f>B43</f>
        <v>0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/>
      <c r="C48" s="255"/>
      <c r="D48" s="255"/>
      <c r="E48" s="255"/>
      <c r="F48" s="255"/>
      <c r="G48" s="255"/>
      <c r="J48" s="663" t="s">
        <v>506</v>
      </c>
      <c r="K48" s="681">
        <f>B48</f>
        <v>0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/>
      <c r="C22" s="61"/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418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3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139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12197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/>
      <c r="C12" s="61"/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498</v>
      </c>
      <c r="C5" s="1043">
        <v>264</v>
      </c>
      <c r="D5" s="602">
        <v>234</v>
      </c>
      <c r="G5" s="873" t="s">
        <v>126</v>
      </c>
      <c r="H5" s="639">
        <f>IF(ISBLANK(D7),"",D7)</f>
        <v>215</v>
      </c>
    </row>
    <row r="6" spans="1:17" x14ac:dyDescent="0.25">
      <c r="A6" s="643">
        <v>2021</v>
      </c>
      <c r="B6" s="1043">
        <v>509</v>
      </c>
      <c r="C6" s="1043">
        <v>243</v>
      </c>
      <c r="D6" s="604">
        <v>266</v>
      </c>
      <c r="G6" s="637" t="s">
        <v>127</v>
      </c>
      <c r="H6" s="625">
        <f>IF(ISBLANK(C7),"",C7)</f>
        <v>203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418</v>
      </c>
      <c r="C7" s="1043">
        <v>203</v>
      </c>
      <c r="D7" s="619">
        <v>215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215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203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2"/>
    </row>
    <row r="7" spans="1:22" x14ac:dyDescent="0.25">
      <c r="A7" s="288">
        <v>2021</v>
      </c>
      <c r="B7" s="169"/>
      <c r="C7" s="94"/>
      <c r="D7" s="94"/>
      <c r="E7" s="169"/>
      <c r="F7" s="94"/>
      <c r="G7" s="171"/>
      <c r="H7" s="94"/>
      <c r="I7" s="94"/>
      <c r="J7" s="94"/>
      <c r="K7" s="169"/>
      <c r="L7" s="94"/>
      <c r="M7" s="171"/>
      <c r="N7" s="169"/>
      <c r="O7" s="94"/>
      <c r="P7" s="171"/>
      <c r="Q7" s="169"/>
      <c r="R7" s="94"/>
      <c r="S7" s="171"/>
      <c r="T7" s="214"/>
      <c r="U7" s="58"/>
      <c r="V7" s="162"/>
    </row>
    <row r="8" spans="1:22" x14ac:dyDescent="0.25">
      <c r="A8" s="221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0</v>
      </c>
      <c r="C15" s="174">
        <f>E8</f>
        <v>0</v>
      </c>
      <c r="D15" s="174">
        <f>H8</f>
        <v>0</v>
      </c>
      <c r="E15" s="174">
        <f>K8</f>
        <v>0</v>
      </c>
      <c r="F15" s="174">
        <f>N8</f>
        <v>0</v>
      </c>
      <c r="G15" s="174">
        <f>Q8</f>
        <v>0</v>
      </c>
      <c r="H15" s="336">
        <f>T8</f>
        <v>0</v>
      </c>
      <c r="M15" s="174">
        <f>K8</f>
        <v>0</v>
      </c>
      <c r="N15" s="174">
        <f>H15-E15-O15</f>
        <v>0</v>
      </c>
      <c r="O15" s="174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/>
      <c r="C23" s="363"/>
      <c r="D23" s="363"/>
      <c r="E23" s="169"/>
      <c r="F23" s="363"/>
      <c r="G23" s="364"/>
      <c r="H23" s="169"/>
      <c r="I23" s="94"/>
      <c r="J23" s="171"/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/>
      <c r="C24" s="363"/>
      <c r="D24" s="363"/>
      <c r="E24" s="169"/>
      <c r="F24" s="363"/>
      <c r="G24" s="364"/>
      <c r="H24" s="169"/>
      <c r="I24" s="94"/>
      <c r="J24" s="171"/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/>
      <c r="C25" s="359"/>
      <c r="D25" s="359"/>
      <c r="E25" s="72"/>
      <c r="F25" s="359"/>
      <c r="G25" s="463"/>
      <c r="H25" s="72"/>
      <c r="I25" s="61"/>
      <c r="J25" s="111"/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 t="str">
        <f>IF(ISBLANK(J23),"",J23)</f>
        <v/>
      </c>
      <c r="C32" s="676" t="str">
        <f>IF(ISBLANK(I23),"",I23)</f>
        <v/>
      </c>
      <c r="F32" s="702">
        <f>A23</f>
        <v>2020</v>
      </c>
      <c r="G32" s="676" t="str">
        <f>IF(ISBLANK(J23),"",J23)</f>
        <v/>
      </c>
      <c r="H32" s="676" t="str">
        <f>IF(ISBLANK(I23),"",I23)</f>
        <v/>
      </c>
    </row>
    <row r="33" spans="1:8" x14ac:dyDescent="0.25">
      <c r="A33" s="703">
        <f t="shared" ref="A33:A34" si="0">A24</f>
        <v>2021</v>
      </c>
      <c r="B33" s="855" t="str">
        <f t="shared" ref="B33:B34" si="1">IF(ISBLANK(J24),"",J24)</f>
        <v/>
      </c>
      <c r="C33" s="855" t="str">
        <f t="shared" ref="C33:C34" si="2">IF(ISBLANK(I24),"",I24)</f>
        <v/>
      </c>
      <c r="F33" s="703">
        <f t="shared" ref="F33:F34" si="3">A24</f>
        <v>2021</v>
      </c>
      <c r="G33" s="855" t="str">
        <f t="shared" ref="G33:G34" si="4">IF(ISBLANK(J24),"",J24)</f>
        <v/>
      </c>
      <c r="H33" s="855" t="str">
        <f t="shared" ref="H33:H34" si="5">IF(ISBLANK(I24),"",I24)</f>
        <v/>
      </c>
    </row>
    <row r="34" spans="1:8" x14ac:dyDescent="0.25">
      <c r="A34" s="704">
        <f t="shared" si="0"/>
        <v>2022</v>
      </c>
      <c r="B34" s="678" t="str">
        <f t="shared" si="1"/>
        <v/>
      </c>
      <c r="C34" s="678" t="str">
        <f t="shared" si="2"/>
        <v/>
      </c>
      <c r="F34" s="704">
        <f t="shared" si="3"/>
        <v>2022</v>
      </c>
      <c r="G34" s="678" t="str">
        <f t="shared" si="4"/>
        <v/>
      </c>
      <c r="H34" s="678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218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383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/>
      <c r="C7" s="58"/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37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/>
      <c r="C9" s="58"/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11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481</v>
      </c>
    </row>
    <row r="17" spans="2:3" x14ac:dyDescent="0.25">
      <c r="B17" s="255">
        <v>2021</v>
      </c>
      <c r="C17" s="1010">
        <v>440</v>
      </c>
    </row>
    <row r="18" spans="2:3" x14ac:dyDescent="0.25">
      <c r="B18" s="255">
        <v>2022</v>
      </c>
      <c r="C18" s="1010">
        <v>383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481</v>
      </c>
    </row>
    <row r="22" spans="2:3" x14ac:dyDescent="0.25">
      <c r="B22" s="638">
        <f>B17</f>
        <v>2021</v>
      </c>
      <c r="C22" s="638">
        <f t="shared" ref="C22:C23" si="0">IF(ISBLANK(C17),"",C17)</f>
        <v>440</v>
      </c>
    </row>
    <row r="23" spans="2:3" x14ac:dyDescent="0.25">
      <c r="B23" s="638">
        <f>B18</f>
        <v>2022</v>
      </c>
      <c r="C23" s="638">
        <f t="shared" si="0"/>
        <v>383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3</v>
      </c>
      <c r="C5" s="55">
        <v>6</v>
      </c>
      <c r="D5" s="55">
        <v>3</v>
      </c>
      <c r="E5" s="271">
        <f>SUM(B5:D5)</f>
        <v>12</v>
      </c>
      <c r="F5" s="71">
        <v>345</v>
      </c>
      <c r="G5" s="70"/>
      <c r="H5" s="55"/>
      <c r="I5" s="110"/>
      <c r="J5" s="71"/>
    </row>
    <row r="6" spans="1:10" x14ac:dyDescent="0.25">
      <c r="A6" s="288">
        <v>2021</v>
      </c>
      <c r="B6" s="759">
        <v>3</v>
      </c>
      <c r="C6" s="760">
        <v>5</v>
      </c>
      <c r="D6" s="760">
        <v>1</v>
      </c>
      <c r="E6" s="272">
        <f>SUM(B6:D6)</f>
        <v>9</v>
      </c>
      <c r="F6" s="216">
        <v>276</v>
      </c>
      <c r="G6" s="459"/>
      <c r="H6" s="460"/>
      <c r="I6" s="765"/>
      <c r="J6" s="216"/>
    </row>
    <row r="7" spans="1:10" x14ac:dyDescent="0.25">
      <c r="A7" s="220">
        <v>2022</v>
      </c>
      <c r="B7" s="169">
        <v>3</v>
      </c>
      <c r="C7" s="94">
        <v>5</v>
      </c>
      <c r="D7" s="94">
        <v>2</v>
      </c>
      <c r="E7" s="449">
        <f>SUM(B7:D7)</f>
        <v>10</v>
      </c>
      <c r="F7" s="170">
        <v>218</v>
      </c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345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276</v>
      </c>
      <c r="C14" s="28"/>
      <c r="D14" s="28"/>
      <c r="F14" s="627" t="s">
        <v>1534</v>
      </c>
      <c r="G14" s="623">
        <f>IF(ISBLANK(B7),"",B7)</f>
        <v>3</v>
      </c>
      <c r="I14" s="627" t="s">
        <v>1537</v>
      </c>
      <c r="J14" s="623">
        <f>IF(ISBLANK(B7),"",B7)</f>
        <v>3</v>
      </c>
    </row>
    <row r="15" spans="1:10" x14ac:dyDescent="0.25">
      <c r="A15" s="626">
        <f t="shared" ref="A15" si="1">A7</f>
        <v>2022</v>
      </c>
      <c r="B15" s="625">
        <f t="shared" si="0"/>
        <v>218</v>
      </c>
      <c r="C15" s="28"/>
      <c r="D15" s="28"/>
      <c r="F15" s="628" t="s">
        <v>1535</v>
      </c>
      <c r="G15" s="624">
        <f>IF(ISBLANK(C7),"",C7)</f>
        <v>5</v>
      </c>
      <c r="I15" s="628" t="s">
        <v>1546</v>
      </c>
      <c r="J15" s="624">
        <f>IF(ISBLANK(C7),"",C7)</f>
        <v>5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2</v>
      </c>
      <c r="I16" s="629" t="s">
        <v>1547</v>
      </c>
      <c r="J16" s="625">
        <f>IF(ISBLANK(D7),"",D7)</f>
        <v>2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0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0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0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0</v>
      </c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0</v>
      </c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0</v>
      </c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0</v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>
        <f>IF(ISBLANK(B7),"",B7)</f>
        <v>0</v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>
        <f>IF(ISBLANK(B8),"",B8)</f>
        <v>0</v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0</v>
      </c>
      <c r="C4" s="645">
        <v>0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0</v>
      </c>
      <c r="C5" s="604">
        <v>0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0</v>
      </c>
      <c r="C6" s="604">
        <v>0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3</v>
      </c>
      <c r="C5" s="645"/>
      <c r="D5" s="645">
        <v>166</v>
      </c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2</v>
      </c>
      <c r="C6" s="659"/>
      <c r="D6" s="659">
        <v>255</v>
      </c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3</v>
      </c>
      <c r="C7" s="619"/>
      <c r="D7" s="619">
        <v>139</v>
      </c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/>
      <c r="C4" s="657">
        <v>33</v>
      </c>
      <c r="D4" s="657"/>
      <c r="E4" s="657">
        <v>10</v>
      </c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/>
      <c r="C5" s="604">
        <v>41</v>
      </c>
      <c r="D5" s="604"/>
      <c r="E5" s="604">
        <v>10</v>
      </c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/>
      <c r="C6" s="619">
        <v>37</v>
      </c>
      <c r="D6" s="619"/>
      <c r="E6" s="619">
        <v>11</v>
      </c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/>
      <c r="C4" s="55"/>
      <c r="D4" s="898" t="s">
        <v>1375</v>
      </c>
      <c r="E4" s="899" t="s">
        <v>5</v>
      </c>
    </row>
    <row r="5" spans="1:5" ht="30" x14ac:dyDescent="0.25">
      <c r="A5" s="67" t="s">
        <v>389</v>
      </c>
      <c r="B5" s="58"/>
      <c r="C5" s="58"/>
      <c r="D5" s="867" t="s">
        <v>1375</v>
      </c>
      <c r="E5" s="902" t="s">
        <v>5</v>
      </c>
    </row>
    <row r="6" spans="1:5" ht="30" x14ac:dyDescent="0.25">
      <c r="A6" s="86" t="s">
        <v>890</v>
      </c>
      <c r="B6" s="61"/>
      <c r="C6" s="61"/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/>
      <c r="C4" s="1015"/>
      <c r="D4" s="1015"/>
      <c r="E4" s="1014"/>
      <c r="F4" s="1015"/>
      <c r="G4" s="1015"/>
      <c r="H4" s="1016"/>
      <c r="I4" s="1016"/>
      <c r="J4" s="1016"/>
      <c r="K4" s="70"/>
      <c r="L4" s="55"/>
      <c r="M4" s="110"/>
      <c r="N4" s="55"/>
      <c r="O4" s="55"/>
      <c r="P4" s="110"/>
    </row>
    <row r="5" spans="1:17" x14ac:dyDescent="0.25">
      <c r="A5" s="288">
        <v>2021</v>
      </c>
      <c r="B5" s="1017"/>
      <c r="C5" s="1018"/>
      <c r="D5" s="1018"/>
      <c r="E5" s="1017"/>
      <c r="F5" s="1018"/>
      <c r="G5" s="1018"/>
      <c r="H5" s="1019"/>
      <c r="I5" s="1019"/>
      <c r="J5" s="1019"/>
      <c r="K5" s="214"/>
      <c r="L5" s="58"/>
      <c r="M5" s="162"/>
      <c r="N5" s="58"/>
      <c r="O5" s="58"/>
      <c r="P5" s="162"/>
    </row>
    <row r="6" spans="1:17" x14ac:dyDescent="0.25">
      <c r="A6" s="221">
        <v>2022</v>
      </c>
      <c r="B6" s="1020"/>
      <c r="C6" s="1021"/>
      <c r="D6" s="1021"/>
      <c r="E6" s="1020"/>
      <c r="F6" s="1021"/>
      <c r="G6" s="1021"/>
      <c r="H6" s="1022"/>
      <c r="I6" s="1022"/>
      <c r="J6" s="1022"/>
      <c r="K6" s="1023"/>
      <c r="L6" s="1024"/>
      <c r="M6" s="1025"/>
      <c r="N6" s="1024"/>
      <c r="O6" s="1024"/>
      <c r="P6" s="1025"/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 t="str">
        <f>IF(ISBLANK(D4),"",D4)</f>
        <v/>
      </c>
      <c r="C13" s="321" t="str">
        <f>IF(ISBLANK(C4),"",C4)</f>
        <v/>
      </c>
      <c r="D13" s="366"/>
      <c r="E13" s="324">
        <f>A4</f>
        <v>2020</v>
      </c>
      <c r="F13" s="321" t="str">
        <f>IF(ISBLANK(G4),"",G4)</f>
        <v/>
      </c>
      <c r="G13" s="321" t="str">
        <f>IF(ISBLANK(F4),"",F4)</f>
        <v/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 t="str">
        <f t="shared" ref="B14:B15" si="1">IF(ISBLANK(D5),"",D5)</f>
        <v/>
      </c>
      <c r="C14" s="322" t="str">
        <f t="shared" ref="C14:C15" si="2">IF(ISBLANK(C5),"",C5)</f>
        <v/>
      </c>
      <c r="D14" s="366"/>
      <c r="E14" s="325">
        <f t="shared" ref="E14:E15" si="3">A5</f>
        <v>2021</v>
      </c>
      <c r="F14" s="322" t="str">
        <f t="shared" ref="F14:F15" si="4">IF(ISBLANK(G5),"",G5)</f>
        <v/>
      </c>
      <c r="G14" s="322" t="str">
        <f t="shared" ref="G14:G15" si="5">IF(ISBLANK(F5),"",F5)</f>
        <v/>
      </c>
      <c r="H14" s="391"/>
      <c r="I14" s="391"/>
      <c r="J14" s="48"/>
      <c r="K14" s="327" t="s">
        <v>544</v>
      </c>
      <c r="L14" s="330" t="str">
        <f>IF(ISBLANK(K4),"",K4)</f>
        <v/>
      </c>
      <c r="M14" s="330" t="str">
        <f>IF(ISBLANK(K5),"",K5)</f>
        <v/>
      </c>
      <c r="N14" s="330" t="str">
        <f>IF(ISBLANK(K6),"",K6)</f>
        <v/>
      </c>
      <c r="O14" s="267"/>
      <c r="P14" s="267"/>
      <c r="Q14" s="267"/>
    </row>
    <row r="15" spans="1:17" x14ac:dyDescent="0.25">
      <c r="A15" s="326">
        <f t="shared" si="0"/>
        <v>2022</v>
      </c>
      <c r="B15" s="323" t="str">
        <f t="shared" si="1"/>
        <v/>
      </c>
      <c r="C15" s="323" t="str">
        <f t="shared" si="2"/>
        <v/>
      </c>
      <c r="E15" s="326">
        <f t="shared" si="3"/>
        <v>2022</v>
      </c>
      <c r="F15" s="323" t="str">
        <f t="shared" si="4"/>
        <v/>
      </c>
      <c r="G15" s="323" t="str">
        <f t="shared" si="5"/>
        <v/>
      </c>
      <c r="H15" s="213"/>
      <c r="I15" s="213"/>
      <c r="J15" s="28"/>
      <c r="K15" s="328" t="s">
        <v>543</v>
      </c>
      <c r="L15" s="331" t="str">
        <f>IF(ISBLANK(N4),"",N4)</f>
        <v/>
      </c>
      <c r="M15" s="331" t="str">
        <f>IF(ISBLANK(N5),"",N5)</f>
        <v/>
      </c>
      <c r="N15" s="331" t="str">
        <f>IF(ISBLANK(N6),"",N6)</f>
        <v/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 t="str">
        <f>IF(ISBLANK(K4),"",K4)</f>
        <v/>
      </c>
      <c r="M19" s="330" t="str">
        <f>IF(ISBLANK(K5),"",K5)</f>
        <v/>
      </c>
      <c r="N19" s="330" t="str">
        <f>IF(ISBLANK(K6),"",K6)</f>
        <v/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 t="str">
        <f>IF(ISBLANK(N4),"",N4)</f>
        <v/>
      </c>
      <c r="M20" s="331" t="str">
        <f>IF(ISBLANK(N5),"",N5)</f>
        <v/>
      </c>
      <c r="N20" s="331" t="str">
        <f>IF(ISBLANK(N6),"",N6)</f>
        <v/>
      </c>
      <c r="O20" s="366"/>
    </row>
    <row r="21" spans="1:15" x14ac:dyDescent="0.25">
      <c r="A21" s="324">
        <f>A4</f>
        <v>2020</v>
      </c>
      <c r="B21" s="321" t="str">
        <f>IF(ISBLANK(D4),"",D4)</f>
        <v/>
      </c>
      <c r="C21" s="321" t="str">
        <f>IF(ISBLANK(C4),"",C4)</f>
        <v/>
      </c>
      <c r="E21" s="324">
        <f>A4</f>
        <v>2020</v>
      </c>
      <c r="F21" s="321" t="str">
        <f>IF(ISBLANK(G4),"",G4)</f>
        <v/>
      </c>
      <c r="G21" s="321" t="str">
        <f>IF(ISBLANK(F4),"",F4)</f>
        <v/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 t="str">
        <f t="shared" ref="B22:B23" si="7">IF(ISBLANK(D5),"",D5)</f>
        <v/>
      </c>
      <c r="C22" s="322" t="str">
        <f t="shared" ref="C22:C23" si="8">IF(ISBLANK(C5),"",C5)</f>
        <v/>
      </c>
      <c r="E22" s="325">
        <f t="shared" ref="E22:E23" si="9">A5</f>
        <v>2021</v>
      </c>
      <c r="F22" s="322" t="str">
        <f t="shared" ref="F22:F23" si="10">IF(ISBLANK(G5),"",G5)</f>
        <v/>
      </c>
      <c r="G22" s="322" t="str">
        <f t="shared" ref="G22:G23" si="11">IF(ISBLANK(F5),"",F5)</f>
        <v/>
      </c>
    </row>
    <row r="23" spans="1:15" x14ac:dyDescent="0.25">
      <c r="A23" s="326">
        <f t="shared" si="6"/>
        <v>2022</v>
      </c>
      <c r="B23" s="323" t="str">
        <f t="shared" si="7"/>
        <v/>
      </c>
      <c r="C23" s="323" t="str">
        <f t="shared" si="8"/>
        <v/>
      </c>
      <c r="E23" s="326">
        <f t="shared" si="9"/>
        <v>2022</v>
      </c>
      <c r="F23" s="323" t="str">
        <f t="shared" si="10"/>
        <v/>
      </c>
      <c r="G23" s="323" t="str">
        <f t="shared" si="11"/>
        <v/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/>
      <c r="C5" s="613"/>
      <c r="D5" s="613"/>
      <c r="E5" s="601"/>
      <c r="F5" s="618"/>
      <c r="G5" s="947"/>
      <c r="H5" s="601"/>
      <c r="I5" s="618"/>
      <c r="J5" s="618"/>
      <c r="K5" s="618"/>
      <c r="L5" s="947"/>
    </row>
    <row r="6" spans="1:12" x14ac:dyDescent="0.25">
      <c r="A6" s="288">
        <v>2021</v>
      </c>
      <c r="B6" s="603"/>
      <c r="C6" s="614"/>
      <c r="D6" s="614"/>
      <c r="E6" s="1043"/>
      <c r="F6" s="1037"/>
      <c r="G6" s="982"/>
      <c r="H6" s="1043"/>
      <c r="I6" s="1037"/>
      <c r="J6" s="1037"/>
      <c r="K6" s="1037"/>
      <c r="L6" s="982"/>
    </row>
    <row r="7" spans="1:12" x14ac:dyDescent="0.25">
      <c r="A7" s="220">
        <v>2022</v>
      </c>
      <c r="B7" s="603"/>
      <c r="C7" s="614"/>
      <c r="D7" s="614"/>
      <c r="E7" s="1043"/>
      <c r="F7" s="1037"/>
      <c r="G7" s="982"/>
      <c r="H7" s="1043"/>
      <c r="I7" s="1037"/>
      <c r="J7" s="1037"/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 t="str">
        <f>IF(ISBLANK(I7),"",I7)</f>
        <v/>
      </c>
    </row>
    <row r="15" spans="1:12" ht="30" x14ac:dyDescent="0.25">
      <c r="A15" s="835" t="s">
        <v>1551</v>
      </c>
      <c r="B15" s="625" t="str">
        <f>IF(ISBLANK(J7),"",J7)</f>
        <v/>
      </c>
    </row>
    <row r="17" spans="1:2" x14ac:dyDescent="0.25">
      <c r="A17" s="627" t="s">
        <v>1548</v>
      </c>
      <c r="B17" s="623" t="str">
        <f>IF(ISBLANK(I7),"",I7)</f>
        <v/>
      </c>
    </row>
    <row r="18" spans="1:2" x14ac:dyDescent="0.25">
      <c r="A18" s="629" t="s">
        <v>1549</v>
      </c>
      <c r="B18" s="625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/>
      <c r="C4" s="55"/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/>
      <c r="C5" s="61"/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/>
      <c r="C9" s="58"/>
      <c r="D9" s="129" t="s">
        <v>1377</v>
      </c>
      <c r="E9" s="896" t="s">
        <v>5</v>
      </c>
    </row>
    <row r="10" spans="1:6" x14ac:dyDescent="0.25">
      <c r="A10" s="101" t="s">
        <v>1011</v>
      </c>
      <c r="B10" s="58"/>
      <c r="C10" s="58"/>
      <c r="D10" s="129" t="s">
        <v>1377</v>
      </c>
      <c r="E10" s="896" t="s">
        <v>5</v>
      </c>
    </row>
    <row r="11" spans="1:6" x14ac:dyDescent="0.25">
      <c r="A11" s="102" t="s">
        <v>404</v>
      </c>
      <c r="B11" s="58"/>
      <c r="C11" s="58"/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420</v>
      </c>
      <c r="E5" s="753"/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>
        <v>418</v>
      </c>
      <c r="E6" s="961"/>
      <c r="G6" s="482">
        <v>2017</v>
      </c>
      <c r="H6" s="214"/>
      <c r="I6" s="58"/>
      <c r="J6" s="58"/>
      <c r="K6" s="216"/>
    </row>
    <row r="7" spans="1:12" x14ac:dyDescent="0.25">
      <c r="A7" s="220">
        <v>2022</v>
      </c>
      <c r="B7" s="603"/>
      <c r="C7" s="614"/>
      <c r="D7" s="961">
        <v>404</v>
      </c>
      <c r="E7" s="961"/>
      <c r="G7" s="484">
        <v>2020</v>
      </c>
      <c r="H7" s="72"/>
      <c r="I7" s="61"/>
      <c r="J7" s="61"/>
      <c r="K7" s="73"/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420</v>
      </c>
      <c r="F14" s="213"/>
      <c r="G14" s="636" t="s">
        <v>933</v>
      </c>
      <c r="H14" s="623" t="str">
        <f>IF(ISBLANK(J7),"",J7)</f>
        <v/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418</v>
      </c>
      <c r="F15" s="213"/>
      <c r="G15" s="637" t="s">
        <v>934</v>
      </c>
      <c r="H15" s="625" t="str">
        <f>IF(ISBLANK(I7),"",I7)</f>
        <v/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404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 t="str">
        <f>IF(ISBLANK(J7),"",J7)</f>
        <v/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 t="str">
        <f>IF(ISBLANK(I7),"",I7)</f>
        <v/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/>
      <c r="C5" s="1101"/>
      <c r="D5" s="1102"/>
      <c r="E5" s="1101"/>
      <c r="F5" s="1102"/>
    </row>
    <row r="6" spans="1:9" x14ac:dyDescent="0.25">
      <c r="A6" s="220">
        <v>2021</v>
      </c>
      <c r="B6" s="1101"/>
      <c r="C6" s="1101"/>
      <c r="D6" s="1102"/>
      <c r="E6" s="1101"/>
      <c r="F6" s="1102"/>
    </row>
    <row r="7" spans="1:9" x14ac:dyDescent="0.25">
      <c r="A7" s="221">
        <v>2022</v>
      </c>
      <c r="B7" s="73"/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/>
      <c r="C5" s="58"/>
      <c r="D5" s="213" t="s">
        <v>1738</v>
      </c>
      <c r="E5" s="884" t="s">
        <v>5</v>
      </c>
    </row>
    <row r="6" spans="1:6" x14ac:dyDescent="0.25">
      <c r="A6" s="1049" t="s">
        <v>1732</v>
      </c>
      <c r="B6" s="58"/>
      <c r="C6" s="58"/>
      <c r="D6" s="213" t="s">
        <v>1738</v>
      </c>
      <c r="E6" s="884" t="s">
        <v>5</v>
      </c>
    </row>
    <row r="7" spans="1:6" x14ac:dyDescent="0.25">
      <c r="A7" s="1050" t="s">
        <v>1733</v>
      </c>
      <c r="B7" s="61"/>
      <c r="C7" s="61"/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/>
      <c r="C9" s="58"/>
      <c r="D9" s="213" t="s">
        <v>1738</v>
      </c>
      <c r="E9" s="884" t="s">
        <v>5</v>
      </c>
    </row>
    <row r="10" spans="1:6" x14ac:dyDescent="0.25">
      <c r="A10" s="1049" t="s">
        <v>1732</v>
      </c>
      <c r="B10" s="58"/>
      <c r="C10" s="58"/>
      <c r="D10" s="213" t="s">
        <v>1738</v>
      </c>
      <c r="E10" s="884" t="s">
        <v>5</v>
      </c>
    </row>
    <row r="11" spans="1:6" x14ac:dyDescent="0.25">
      <c r="A11" s="1050" t="s">
        <v>1733</v>
      </c>
      <c r="B11" s="61"/>
      <c r="C11" s="61"/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/>
      <c r="C13" s="58"/>
      <c r="D13" s="213" t="s">
        <v>1738</v>
      </c>
      <c r="E13" s="884" t="s">
        <v>5</v>
      </c>
    </row>
    <row r="14" spans="1:6" x14ac:dyDescent="0.25">
      <c r="A14" s="1050" t="s">
        <v>1733</v>
      </c>
      <c r="B14" s="61"/>
      <c r="C14" s="61"/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/>
      <c r="C5" s="460"/>
      <c r="D5" s="460"/>
      <c r="E5" s="459"/>
      <c r="F5" s="460"/>
      <c r="G5" s="460"/>
      <c r="H5" s="459"/>
      <c r="I5" s="765"/>
      <c r="J5" s="367"/>
      <c r="K5" s="255"/>
      <c r="L5" s="255"/>
      <c r="M5" s="255"/>
      <c r="N5" s="255"/>
    </row>
    <row r="6" spans="1:15" x14ac:dyDescent="0.25">
      <c r="A6" s="231">
        <v>2021</v>
      </c>
      <c r="B6" s="459"/>
      <c r="C6" s="460"/>
      <c r="D6" s="460"/>
      <c r="E6" s="459"/>
      <c r="F6" s="460"/>
      <c r="G6" s="460"/>
      <c r="H6" s="459"/>
      <c r="I6" s="765"/>
      <c r="J6" s="367"/>
      <c r="K6" s="255"/>
      <c r="L6" s="255"/>
      <c r="M6" s="255"/>
      <c r="N6" s="255"/>
    </row>
    <row r="7" spans="1:15" x14ac:dyDescent="0.25">
      <c r="A7" s="231">
        <v>2022</v>
      </c>
      <c r="B7" s="603"/>
      <c r="C7" s="614"/>
      <c r="D7" s="614"/>
      <c r="E7" s="603"/>
      <c r="F7" s="614"/>
      <c r="G7" s="614"/>
      <c r="H7" s="949"/>
      <c r="I7" s="950"/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 t="str">
        <f>IF(ISBLANK(B5),"",B5)</f>
        <v/>
      </c>
      <c r="C14" s="676" t="str">
        <f t="shared" ref="C14:D14" si="0">IF(ISBLANK(C5),"",C5)</f>
        <v/>
      </c>
      <c r="D14" s="671" t="str">
        <f t="shared" si="0"/>
        <v/>
      </c>
      <c r="F14" s="886">
        <f>A5</f>
        <v>2020</v>
      </c>
      <c r="G14" s="676" t="str">
        <f>IF(ISBLANK(E5),"",E5)</f>
        <v/>
      </c>
      <c r="H14" s="676" t="str">
        <f t="shared" ref="H14:I16" si="1">IF(ISBLANK(F5),"",F5)</f>
        <v/>
      </c>
      <c r="I14" s="671" t="str">
        <f t="shared" si="1"/>
        <v/>
      </c>
      <c r="J14" s="758"/>
      <c r="K14" s="886">
        <f>A5</f>
        <v>2020</v>
      </c>
      <c r="L14" s="676" t="str">
        <f>IF(ISBLANK(H5),"",H5)</f>
        <v/>
      </c>
      <c r="M14" s="671" t="str">
        <f>IF(ISBLANK(I5),"",I5)</f>
        <v/>
      </c>
      <c r="N14" s="213"/>
      <c r="O14" s="213"/>
    </row>
    <row r="15" spans="1:15" x14ac:dyDescent="0.25">
      <c r="A15" s="887">
        <f t="shared" ref="A15:A16" si="2">A6</f>
        <v>2021</v>
      </c>
      <c r="B15" s="881" t="str">
        <f t="shared" ref="B15:D16" si="3">IF(ISBLANK(B6),"",B6)</f>
        <v/>
      </c>
      <c r="C15" s="881" t="str">
        <f t="shared" si="3"/>
        <v/>
      </c>
      <c r="D15" s="888" t="str">
        <f t="shared" si="3"/>
        <v/>
      </c>
      <c r="F15" s="892">
        <f t="shared" ref="F15:F16" si="4">A6</f>
        <v>2021</v>
      </c>
      <c r="G15" s="855" t="str">
        <f t="shared" ref="G15:G16" si="5">IF(ISBLANK(E6),"",E6)</f>
        <v/>
      </c>
      <c r="H15" s="855" t="str">
        <f t="shared" si="1"/>
        <v/>
      </c>
      <c r="I15" s="672" t="str">
        <f t="shared" si="1"/>
        <v/>
      </c>
      <c r="J15" s="213"/>
      <c r="K15" s="892">
        <f t="shared" ref="K15:K16" si="6">A6</f>
        <v>2021</v>
      </c>
      <c r="L15" s="855" t="str">
        <f t="shared" ref="L15:M16" si="7">IF(ISBLANK(H6),"",H6)</f>
        <v/>
      </c>
      <c r="M15" s="672" t="str">
        <f t="shared" si="7"/>
        <v/>
      </c>
      <c r="N15" s="213"/>
      <c r="O15" s="213"/>
    </row>
    <row r="16" spans="1:15" x14ac:dyDescent="0.25">
      <c r="A16" s="889">
        <f t="shared" si="2"/>
        <v>2022</v>
      </c>
      <c r="B16" s="890" t="str">
        <f t="shared" si="3"/>
        <v/>
      </c>
      <c r="C16" s="890" t="str">
        <f t="shared" si="3"/>
        <v/>
      </c>
      <c r="D16" s="891" t="str">
        <f t="shared" si="3"/>
        <v/>
      </c>
      <c r="F16" s="893">
        <f t="shared" si="4"/>
        <v>2022</v>
      </c>
      <c r="G16" s="678" t="str">
        <f t="shared" si="5"/>
        <v/>
      </c>
      <c r="H16" s="678" t="str">
        <f t="shared" si="1"/>
        <v/>
      </c>
      <c r="I16" s="673" t="str">
        <f t="shared" si="1"/>
        <v/>
      </c>
      <c r="J16" s="213"/>
      <c r="K16" s="893">
        <f t="shared" si="6"/>
        <v>2022</v>
      </c>
      <c r="L16" s="678" t="str">
        <f t="shared" si="7"/>
        <v/>
      </c>
      <c r="M16" s="673" t="str">
        <f t="shared" si="7"/>
        <v/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 t="str">
        <f>IF(ISBLANK(B5),"",B5)</f>
        <v/>
      </c>
      <c r="C22" s="676" t="str">
        <f t="shared" ref="C22:D22" si="8">IF(ISBLANK(C5),"",C5)</f>
        <v/>
      </c>
      <c r="D22" s="671" t="str">
        <f t="shared" si="8"/>
        <v/>
      </c>
      <c r="F22" s="886">
        <f>A5</f>
        <v>2020</v>
      </c>
      <c r="G22" s="676" t="str">
        <f>IF(ISBLANK(E5),"",E5)</f>
        <v/>
      </c>
      <c r="H22" s="676" t="str">
        <f t="shared" ref="H22:I24" si="9">IF(ISBLANK(F5),"",F5)</f>
        <v/>
      </c>
      <c r="I22" s="671" t="str">
        <f t="shared" si="9"/>
        <v/>
      </c>
      <c r="J22" s="758"/>
      <c r="K22" s="886">
        <f>A5</f>
        <v>2020</v>
      </c>
      <c r="L22" s="676" t="str">
        <f>IF(ISBLANK(H5),"",H5)</f>
        <v/>
      </c>
      <c r="M22" s="671" t="str">
        <f>IF(ISBLANK(I5),"",I5)</f>
        <v/>
      </c>
      <c r="N22" s="213"/>
      <c r="O22" s="213"/>
    </row>
    <row r="23" spans="1:15" x14ac:dyDescent="0.25">
      <c r="A23" s="892">
        <f t="shared" ref="A23:A24" si="10">A6</f>
        <v>2021</v>
      </c>
      <c r="B23" s="855" t="str">
        <f t="shared" ref="B23:D24" si="11">IF(ISBLANK(B6),"",B6)</f>
        <v/>
      </c>
      <c r="C23" s="855" t="str">
        <f t="shared" si="11"/>
        <v/>
      </c>
      <c r="D23" s="672" t="str">
        <f t="shared" si="11"/>
        <v/>
      </c>
      <c r="F23" s="892">
        <f t="shared" ref="F23:F24" si="12">A6</f>
        <v>2021</v>
      </c>
      <c r="G23" s="855" t="str">
        <f t="shared" ref="G23:G24" si="13">IF(ISBLANK(E6),"",E6)</f>
        <v/>
      </c>
      <c r="H23" s="855" t="str">
        <f t="shared" si="9"/>
        <v/>
      </c>
      <c r="I23" s="672" t="str">
        <f t="shared" si="9"/>
        <v/>
      </c>
      <c r="J23" s="213"/>
      <c r="K23" s="892">
        <f t="shared" ref="K23:K24" si="14">A6</f>
        <v>2021</v>
      </c>
      <c r="L23" s="855" t="str">
        <f t="shared" ref="L23:M24" si="15">IF(ISBLANK(H6),"",H6)</f>
        <v/>
      </c>
      <c r="M23" s="672" t="str">
        <f t="shared" si="15"/>
        <v/>
      </c>
      <c r="N23" s="213"/>
      <c r="O23" s="213"/>
    </row>
    <row r="24" spans="1:15" x14ac:dyDescent="0.25">
      <c r="A24" s="893">
        <f t="shared" si="10"/>
        <v>2022</v>
      </c>
      <c r="B24" s="678" t="str">
        <f t="shared" si="11"/>
        <v/>
      </c>
      <c r="C24" s="678" t="str">
        <f t="shared" si="11"/>
        <v/>
      </c>
      <c r="D24" s="673" t="str">
        <f t="shared" si="11"/>
        <v/>
      </c>
      <c r="F24" s="893">
        <f t="shared" si="12"/>
        <v>2022</v>
      </c>
      <c r="G24" s="678" t="str">
        <f t="shared" si="13"/>
        <v/>
      </c>
      <c r="H24" s="678" t="str">
        <f t="shared" si="9"/>
        <v/>
      </c>
      <c r="I24" s="673" t="str">
        <f t="shared" si="9"/>
        <v/>
      </c>
      <c r="J24" s="213"/>
      <c r="K24" s="893">
        <f t="shared" si="14"/>
        <v>2022</v>
      </c>
      <c r="L24" s="678" t="str">
        <f t="shared" si="15"/>
        <v/>
      </c>
      <c r="M24" s="673" t="str">
        <f t="shared" si="15"/>
        <v/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/>
      <c r="C3" s="71"/>
      <c r="D3" s="71"/>
      <c r="F3" s="105" t="s">
        <v>545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7"/>
    </row>
    <row r="4" spans="1:12" x14ac:dyDescent="0.25">
      <c r="A4" s="288">
        <v>2021</v>
      </c>
      <c r="B4" s="216"/>
      <c r="C4" s="216"/>
      <c r="D4" s="216"/>
      <c r="F4" s="130" t="s">
        <v>546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7"/>
    </row>
    <row r="5" spans="1:12" x14ac:dyDescent="0.25">
      <c r="A5" s="220">
        <v>2022</v>
      </c>
      <c r="B5" s="170"/>
      <c r="C5" s="170"/>
      <c r="D5" s="170"/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/>
      <c r="C4" s="110"/>
      <c r="E4" s="29" t="s">
        <v>548</v>
      </c>
      <c r="F4" s="165" t="e">
        <f>B4/($B$22+$C$22)*100</f>
        <v>#DIV/0!</v>
      </c>
      <c r="G4" s="165" t="e">
        <f>C4/($B$22+$C$22)*100</f>
        <v>#DIV/0!</v>
      </c>
      <c r="J4" s="29" t="s">
        <v>548</v>
      </c>
      <c r="K4" s="165" t="e">
        <f>G4</f>
        <v>#DIV/0!</v>
      </c>
    </row>
    <row r="5" spans="1:11" x14ac:dyDescent="0.25">
      <c r="A5" s="204" t="s">
        <v>549</v>
      </c>
      <c r="B5" s="214"/>
      <c r="C5" s="162"/>
      <c r="E5" s="29" t="s">
        <v>549</v>
      </c>
      <c r="F5" s="165" t="e">
        <f t="shared" ref="F5:G21" si="0">B5/($B$22+$C$22)*100</f>
        <v>#DIV/0!</v>
      </c>
      <c r="G5" s="165" t="e">
        <f t="shared" si="0"/>
        <v>#DIV/0!</v>
      </c>
      <c r="J5" s="29" t="s">
        <v>549</v>
      </c>
      <c r="K5" s="165" t="e">
        <f t="shared" ref="K5:K21" si="1">G5</f>
        <v>#DIV/0!</v>
      </c>
    </row>
    <row r="6" spans="1:11" x14ac:dyDescent="0.25">
      <c r="A6" s="204" t="s">
        <v>550</v>
      </c>
      <c r="B6" s="214"/>
      <c r="C6" s="162"/>
      <c r="E6" s="29" t="s">
        <v>550</v>
      </c>
      <c r="F6" s="165" t="e">
        <f t="shared" si="0"/>
        <v>#DIV/0!</v>
      </c>
      <c r="G6" s="165" t="e">
        <f t="shared" si="0"/>
        <v>#DIV/0!</v>
      </c>
      <c r="J6" s="29" t="s">
        <v>550</v>
      </c>
      <c r="K6" s="165" t="e">
        <f t="shared" si="1"/>
        <v>#DIV/0!</v>
      </c>
    </row>
    <row r="7" spans="1:11" x14ac:dyDescent="0.25">
      <c r="A7" s="204" t="s">
        <v>551</v>
      </c>
      <c r="B7" s="214"/>
      <c r="C7" s="162"/>
      <c r="E7" s="29" t="s">
        <v>551</v>
      </c>
      <c r="F7" s="165" t="e">
        <f t="shared" si="0"/>
        <v>#DIV/0!</v>
      </c>
      <c r="G7" s="165" t="e">
        <f t="shared" si="0"/>
        <v>#DIV/0!</v>
      </c>
      <c r="J7" s="29" t="s">
        <v>551</v>
      </c>
      <c r="K7" s="165" t="e">
        <f t="shared" si="1"/>
        <v>#DIV/0!</v>
      </c>
    </row>
    <row r="8" spans="1:11" x14ac:dyDescent="0.25">
      <c r="A8" s="204" t="s">
        <v>552</v>
      </c>
      <c r="B8" s="214"/>
      <c r="C8" s="162"/>
      <c r="E8" s="29" t="s">
        <v>552</v>
      </c>
      <c r="F8" s="165" t="e">
        <f t="shared" si="0"/>
        <v>#DIV/0!</v>
      </c>
      <c r="G8" s="165" t="e">
        <f t="shared" si="0"/>
        <v>#DIV/0!</v>
      </c>
      <c r="J8" s="29" t="s">
        <v>552</v>
      </c>
      <c r="K8" s="165" t="e">
        <f t="shared" si="1"/>
        <v>#DIV/0!</v>
      </c>
    </row>
    <row r="9" spans="1:11" x14ac:dyDescent="0.25">
      <c r="A9" s="204" t="s">
        <v>553</v>
      </c>
      <c r="B9" s="214"/>
      <c r="C9" s="162"/>
      <c r="E9" s="29" t="s">
        <v>553</v>
      </c>
      <c r="F9" s="165" t="e">
        <f t="shared" si="0"/>
        <v>#DIV/0!</v>
      </c>
      <c r="G9" s="165" t="e">
        <f t="shared" si="0"/>
        <v>#DIV/0!</v>
      </c>
      <c r="J9" s="29" t="s">
        <v>553</v>
      </c>
      <c r="K9" s="165" t="e">
        <f t="shared" si="1"/>
        <v>#DIV/0!</v>
      </c>
    </row>
    <row r="10" spans="1:11" x14ac:dyDescent="0.25">
      <c r="A10" s="204" t="s">
        <v>554</v>
      </c>
      <c r="B10" s="214"/>
      <c r="C10" s="162"/>
      <c r="E10" s="29" t="s">
        <v>554</v>
      </c>
      <c r="F10" s="165" t="e">
        <f t="shared" si="0"/>
        <v>#DIV/0!</v>
      </c>
      <c r="G10" s="165" t="e">
        <f t="shared" si="0"/>
        <v>#DIV/0!</v>
      </c>
      <c r="J10" s="29" t="s">
        <v>554</v>
      </c>
      <c r="K10" s="165" t="e">
        <f t="shared" si="1"/>
        <v>#DIV/0!</v>
      </c>
    </row>
    <row r="11" spans="1:11" x14ac:dyDescent="0.25">
      <c r="A11" s="204" t="s">
        <v>555</v>
      </c>
      <c r="B11" s="214"/>
      <c r="C11" s="162"/>
      <c r="E11" s="29" t="s">
        <v>555</v>
      </c>
      <c r="F11" s="165" t="e">
        <f t="shared" si="0"/>
        <v>#DIV/0!</v>
      </c>
      <c r="G11" s="165" t="e">
        <f t="shared" si="0"/>
        <v>#DIV/0!</v>
      </c>
      <c r="J11" s="29" t="s">
        <v>555</v>
      </c>
      <c r="K11" s="165" t="e">
        <f t="shared" si="1"/>
        <v>#DIV/0!</v>
      </c>
    </row>
    <row r="12" spans="1:11" x14ac:dyDescent="0.25">
      <c r="A12" s="204" t="s">
        <v>556</v>
      </c>
      <c r="B12" s="214"/>
      <c r="C12" s="162"/>
      <c r="E12" s="29" t="s">
        <v>556</v>
      </c>
      <c r="F12" s="165" t="e">
        <f t="shared" si="0"/>
        <v>#DIV/0!</v>
      </c>
      <c r="G12" s="165" t="e">
        <f t="shared" si="0"/>
        <v>#DIV/0!</v>
      </c>
      <c r="J12" s="29" t="s">
        <v>556</v>
      </c>
      <c r="K12" s="165" t="e">
        <f t="shared" si="1"/>
        <v>#DIV/0!</v>
      </c>
    </row>
    <row r="13" spans="1:11" x14ac:dyDescent="0.25">
      <c r="A13" s="204" t="s">
        <v>557</v>
      </c>
      <c r="B13" s="214"/>
      <c r="C13" s="162"/>
      <c r="E13" s="29" t="s">
        <v>557</v>
      </c>
      <c r="F13" s="165" t="e">
        <f t="shared" si="0"/>
        <v>#DIV/0!</v>
      </c>
      <c r="G13" s="165" t="e">
        <f t="shared" si="0"/>
        <v>#DIV/0!</v>
      </c>
      <c r="J13" s="29" t="s">
        <v>557</v>
      </c>
      <c r="K13" s="165" t="e">
        <f t="shared" si="1"/>
        <v>#DIV/0!</v>
      </c>
    </row>
    <row r="14" spans="1:11" x14ac:dyDescent="0.25">
      <c r="A14" s="204" t="s">
        <v>558</v>
      </c>
      <c r="B14" s="214"/>
      <c r="C14" s="162"/>
      <c r="E14" s="29" t="s">
        <v>558</v>
      </c>
      <c r="F14" s="165" t="e">
        <f t="shared" si="0"/>
        <v>#DIV/0!</v>
      </c>
      <c r="G14" s="165" t="e">
        <f t="shared" si="0"/>
        <v>#DIV/0!</v>
      </c>
      <c r="J14" s="29" t="s">
        <v>558</v>
      </c>
      <c r="K14" s="165" t="e">
        <f t="shared" si="1"/>
        <v>#DIV/0!</v>
      </c>
    </row>
    <row r="15" spans="1:11" x14ac:dyDescent="0.25">
      <c r="A15" s="204" t="s">
        <v>559</v>
      </c>
      <c r="B15" s="214"/>
      <c r="C15" s="162"/>
      <c r="E15" s="29" t="s">
        <v>559</v>
      </c>
      <c r="F15" s="165" t="e">
        <f t="shared" si="0"/>
        <v>#DIV/0!</v>
      </c>
      <c r="G15" s="165" t="e">
        <f t="shared" si="0"/>
        <v>#DIV/0!</v>
      </c>
      <c r="J15" s="29" t="s">
        <v>559</v>
      </c>
      <c r="K15" s="165" t="e">
        <f t="shared" si="1"/>
        <v>#DIV/0!</v>
      </c>
    </row>
    <row r="16" spans="1:11" x14ac:dyDescent="0.25">
      <c r="A16" s="204" t="s">
        <v>560</v>
      </c>
      <c r="B16" s="214"/>
      <c r="C16" s="162"/>
      <c r="E16" s="29" t="s">
        <v>560</v>
      </c>
      <c r="F16" s="165" t="e">
        <f t="shared" si="0"/>
        <v>#DIV/0!</v>
      </c>
      <c r="G16" s="165" t="e">
        <f t="shared" si="0"/>
        <v>#DIV/0!</v>
      </c>
      <c r="J16" s="29" t="s">
        <v>560</v>
      </c>
      <c r="K16" s="165" t="e">
        <f t="shared" si="1"/>
        <v>#DIV/0!</v>
      </c>
    </row>
    <row r="17" spans="1:11" x14ac:dyDescent="0.25">
      <c r="A17" s="204" t="s">
        <v>561</v>
      </c>
      <c r="B17" s="214"/>
      <c r="C17" s="162"/>
      <c r="E17" s="29" t="s">
        <v>561</v>
      </c>
      <c r="F17" s="165" t="e">
        <f t="shared" si="0"/>
        <v>#DIV/0!</v>
      </c>
      <c r="G17" s="165" t="e">
        <f t="shared" si="0"/>
        <v>#DIV/0!</v>
      </c>
      <c r="J17" s="29" t="s">
        <v>561</v>
      </c>
      <c r="K17" s="165" t="e">
        <f t="shared" si="1"/>
        <v>#DIV/0!</v>
      </c>
    </row>
    <row r="18" spans="1:11" x14ac:dyDescent="0.25">
      <c r="A18" s="204" t="s">
        <v>562</v>
      </c>
      <c r="B18" s="214"/>
      <c r="C18" s="162"/>
      <c r="E18" s="29" t="s">
        <v>562</v>
      </c>
      <c r="F18" s="165" t="e">
        <f t="shared" si="0"/>
        <v>#DIV/0!</v>
      </c>
      <c r="G18" s="165" t="e">
        <f t="shared" si="0"/>
        <v>#DIV/0!</v>
      </c>
      <c r="J18" s="29" t="s">
        <v>562</v>
      </c>
      <c r="K18" s="165" t="e">
        <f t="shared" si="1"/>
        <v>#DIV/0!</v>
      </c>
    </row>
    <row r="19" spans="1:11" x14ac:dyDescent="0.25">
      <c r="A19" s="204" t="s">
        <v>563</v>
      </c>
      <c r="B19" s="214"/>
      <c r="C19" s="162"/>
      <c r="E19" s="29" t="s">
        <v>563</v>
      </c>
      <c r="F19" s="165" t="e">
        <f t="shared" si="0"/>
        <v>#DIV/0!</v>
      </c>
      <c r="G19" s="165" t="e">
        <f t="shared" si="0"/>
        <v>#DIV/0!</v>
      </c>
      <c r="J19" s="29" t="s">
        <v>563</v>
      </c>
      <c r="K19" s="165" t="e">
        <f t="shared" si="1"/>
        <v>#DIV/0!</v>
      </c>
    </row>
    <row r="20" spans="1:11" x14ac:dyDescent="0.25">
      <c r="A20" s="204" t="s">
        <v>564</v>
      </c>
      <c r="B20" s="214"/>
      <c r="C20" s="162"/>
      <c r="E20" s="29" t="s">
        <v>564</v>
      </c>
      <c r="F20" s="165" t="e">
        <f t="shared" si="0"/>
        <v>#DIV/0!</v>
      </c>
      <c r="G20" s="165" t="e">
        <f t="shared" si="0"/>
        <v>#DIV/0!</v>
      </c>
      <c r="J20" s="29" t="s">
        <v>564</v>
      </c>
      <c r="K20" s="165" t="e">
        <f t="shared" si="1"/>
        <v>#DIV/0!</v>
      </c>
    </row>
    <row r="21" spans="1:11" x14ac:dyDescent="0.25">
      <c r="A21" s="205" t="s">
        <v>565</v>
      </c>
      <c r="B21" s="72"/>
      <c r="C21" s="111"/>
      <c r="E21" s="31" t="s">
        <v>565</v>
      </c>
      <c r="F21" s="165" t="e">
        <f t="shared" si="0"/>
        <v>#DIV/0!</v>
      </c>
      <c r="G21" s="165" t="e">
        <f t="shared" si="0"/>
        <v>#DIV/0!</v>
      </c>
      <c r="J21" s="31" t="s">
        <v>565</v>
      </c>
      <c r="K21" s="212" t="e">
        <f t="shared" si="1"/>
        <v>#DIV/0!</v>
      </c>
    </row>
    <row r="22" spans="1:11" x14ac:dyDescent="0.25">
      <c r="A22" s="311" t="s">
        <v>16</v>
      </c>
      <c r="B22" s="121">
        <f>SUM(B4:B21)</f>
        <v>0</v>
      </c>
      <c r="C22" s="124">
        <f>SUM(C4:C21)</f>
        <v>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/>
      <c r="K3" s="122" t="s">
        <v>16</v>
      </c>
      <c r="L3" s="71"/>
      <c r="M3" s="71"/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/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/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/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/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 t="str">
        <f>IF(ISBLANK(G3),"",G3)</f>
        <v/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 t="str">
        <f t="shared" si="0"/>
        <v/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 t="str">
        <f t="shared" si="0"/>
        <v/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 t="str">
        <f t="shared" si="0"/>
        <v/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 t="str">
        <f t="shared" si="0"/>
        <v/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/>
      <c r="E34" s="299" t="s">
        <v>717</v>
      </c>
      <c r="F34" s="71"/>
      <c r="G34" s="213"/>
      <c r="K34" s="122" t="s">
        <v>16</v>
      </c>
      <c r="L34" s="71"/>
      <c r="M34" s="213"/>
    </row>
    <row r="35" spans="1:16" x14ac:dyDescent="0.25">
      <c r="A35" s="204" t="s">
        <v>712</v>
      </c>
      <c r="B35" s="214"/>
      <c r="C35" s="162"/>
      <c r="E35" s="300" t="s">
        <v>718</v>
      </c>
      <c r="F35" s="216"/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/>
      <c r="E36" s="300" t="s">
        <v>719</v>
      </c>
      <c r="F36" s="216"/>
      <c r="G36" s="213"/>
      <c r="K36" s="123" t="s">
        <v>213</v>
      </c>
      <c r="L36" s="73"/>
      <c r="M36" s="213"/>
      <c r="N36" s="290"/>
    </row>
    <row r="37" spans="1:16" x14ac:dyDescent="0.25">
      <c r="A37" s="204" t="s">
        <v>714</v>
      </c>
      <c r="B37" s="214"/>
      <c r="C37" s="162"/>
      <c r="E37" s="300" t="s">
        <v>720</v>
      </c>
      <c r="F37" s="216"/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/>
      <c r="E38" s="301" t="s">
        <v>721</v>
      </c>
      <c r="F38" s="73"/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 t="e">
        <f>B34/SUM(B34:B39)*100</f>
        <v>#DIV/0!</v>
      </c>
      <c r="E44" s="219" t="s">
        <v>844</v>
      </c>
      <c r="F44" s="291" t="str">
        <f>IF(ISBLANK(F34),"",F34)</f>
        <v/>
      </c>
    </row>
    <row r="45" spans="1:16" x14ac:dyDescent="0.25">
      <c r="A45" s="222" t="s">
        <v>833</v>
      </c>
      <c r="B45" s="307" t="e">
        <f>C35/SUM(C34:C39)*100</f>
        <v>#DIV/0!</v>
      </c>
      <c r="C45" s="304" t="e">
        <f>B35/SUM(B34:B39)*100</f>
        <v>#DIV/0!</v>
      </c>
      <c r="E45" s="288" t="s">
        <v>845</v>
      </c>
      <c r="F45" s="292" t="str">
        <f t="shared" ref="F45:F48" si="2">IF(ISBLANK(F35),"",F35)</f>
        <v/>
      </c>
    </row>
    <row r="46" spans="1:16" x14ac:dyDescent="0.25">
      <c r="A46" s="222" t="s">
        <v>834</v>
      </c>
      <c r="B46" s="307" t="e">
        <f>C36/SUM(C34:C39)*100</f>
        <v>#DIV/0!</v>
      </c>
      <c r="C46" s="304" t="e">
        <f>B36/SUM(B34:B39)*100</f>
        <v>#DIV/0!</v>
      </c>
      <c r="E46" s="288" t="s">
        <v>846</v>
      </c>
      <c r="F46" s="292" t="str">
        <f t="shared" si="2"/>
        <v/>
      </c>
    </row>
    <row r="47" spans="1:16" x14ac:dyDescent="0.25">
      <c r="A47" s="222" t="s">
        <v>835</v>
      </c>
      <c r="B47" s="307" t="e">
        <f>C37/SUM(C34:C39)*100</f>
        <v>#DIV/0!</v>
      </c>
      <c r="C47" s="304" t="e">
        <f>B37/SUM(B34:B39)*100</f>
        <v>#DIV/0!</v>
      </c>
      <c r="E47" s="288" t="s">
        <v>847</v>
      </c>
      <c r="F47" s="292" t="str">
        <f t="shared" si="2"/>
        <v/>
      </c>
    </row>
    <row r="48" spans="1:16" x14ac:dyDescent="0.25">
      <c r="A48" s="222" t="s">
        <v>836</v>
      </c>
      <c r="B48" s="307" t="e">
        <f>C38/SUM(C34:C39)*100</f>
        <v>#DIV/0!</v>
      </c>
      <c r="C48" s="304" t="e">
        <f>B38/SUM(B34:B39)*100</f>
        <v>#DIV/0!</v>
      </c>
      <c r="E48" s="221" t="s">
        <v>848</v>
      </c>
      <c r="F48" s="293" t="str">
        <f t="shared" si="2"/>
        <v/>
      </c>
    </row>
    <row r="49" spans="1:3" x14ac:dyDescent="0.25">
      <c r="A49" s="223" t="s">
        <v>837</v>
      </c>
      <c r="B49" s="308" t="e">
        <f>C39/SUM(C34:C39)*100</f>
        <v>#DIV/0!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 t="e">
        <f>C44</f>
        <v>#DIV/0!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 t="e">
        <f t="shared" si="3"/>
        <v>#DIV/0!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 t="e">
        <f t="shared" si="4"/>
        <v>#DIV/0!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 t="e">
        <f t="shared" si="5"/>
        <v>#DIV/0!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 t="e">
        <f t="shared" si="6"/>
        <v>#DIV/0!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2024-01-30T09:10:53Z</dcterms:modified>
</cp:coreProperties>
</file>