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drawings/drawing4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ml.chartshapes+xml"/>
  <Override PartName="/xl/charts/chart10.xml" ContentType="application/vnd.openxmlformats-officedocument.drawingml.chart+xml"/>
  <Override PartName="/xl/drawings/drawing6.xml" ContentType="application/vnd.openxmlformats-officedocument.drawingml.chartshape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ml.chartshapes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ml.chartshapes+xml"/>
  <Override PartName="/xl/charts/chart18.xml" ContentType="application/vnd.openxmlformats-officedocument.drawingml.chart+xml"/>
  <Override PartName="/xl/drawings/drawing9.xml" ContentType="application/vnd.openxmlformats-officedocument.drawingml.chartshapes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ml.chartshapes+xml"/>
  <Override PartName="/xl/charts/chart22.xml" ContentType="application/vnd.openxmlformats-officedocument.drawingml.chart+xml"/>
  <Override PartName="/xl/drawings/drawing11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2.xml" ContentType="application/vnd.openxmlformats-officedocument.drawingml.chartshapes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3.xml" ContentType="application/vnd.openxmlformats-officedocument.drawingml.chartshapes+xml"/>
  <Override PartName="/xl/charts/chart28.xml" ContentType="application/vnd.openxmlformats-officedocument.drawingml.chart+xml"/>
  <Override PartName="/xl/drawings/drawing14.xml" ContentType="application/vnd.openxmlformats-officedocument.drawingml.chartshapes+xml"/>
  <Override PartName="/xl/charts/chart29.xml" ContentType="application/vnd.openxmlformats-officedocument.drawingml.chart+xml"/>
  <Override PartName="/xl/drawings/drawing15.xml" ContentType="application/vnd.openxmlformats-officedocument.drawingml.chartshapes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6.xml" ContentType="application/vnd.openxmlformats-officedocument.drawingml.chartshapes+xml"/>
  <Override PartName="/xl/charts/chart32.xml" ContentType="application/vnd.openxmlformats-officedocument.drawingml.chart+xml"/>
  <Override PartName="/xl/drawings/drawing17.xml" ContentType="application/vnd.openxmlformats-officedocument.drawingml.chartshapes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ml.chartshapes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ml.chartshapes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0.xml" ContentType="application/vnd.openxmlformats-officedocument.drawingml.chartshapes+xml"/>
  <Override PartName="/xl/charts/chart41.xml" ContentType="application/vnd.openxmlformats-officedocument.drawingml.chart+xml"/>
  <Override PartName="/xl/drawings/drawing21.xml" ContentType="application/vnd.openxmlformats-officedocument.drawingml.chartshapes+xml"/>
  <Override PartName="/xl/charts/chart42.xml" ContentType="application/vnd.openxmlformats-officedocument.drawingml.chart+xml"/>
  <Override PartName="/xl/drawings/drawing22.xml" ContentType="application/vnd.openxmlformats-officedocument.drawingml.chartshapes+xml"/>
  <Override PartName="/xl/charts/chart43.xml" ContentType="application/vnd.openxmlformats-officedocument.drawingml.chart+xml"/>
  <Override PartName="/xl/drawings/drawing23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ml.chartshapes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5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26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KOSOV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<sst xmlns="http://schemas.openxmlformats.org/spreadsheetml/2006/main" count="6314" uniqueCount="2917">
  <si>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</si>
  <si>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</si>
  <si>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</si>
  <si>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</si>
  <si>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</si>
  <si>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</si>
  <si>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</si>
  <si>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</si>
  <si>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</si>
  <si>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</si>
  <si>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</si>
  <si>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</si>
  <si>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</si>
  <si>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</si>
  <si>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</si>
  <si>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</si>
  <si>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</si>
  <si>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</si>
  <si>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</si>
  <si>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</si>
  <si>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</si>
  <si>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</si>
  <si>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</si>
  <si>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</si>
  <si>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</si>
  <si>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</si>
  <si>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</si>
  <si>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</si>
  <si>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</si>
  <si>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</si>
  <si>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</si>
  <si>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</si>
  <si>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</si>
  <si>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</si>
  <si>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</si>
  <si>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</si>
  <si>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</si>
  <si>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</si>
  <si>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</si>
  <si>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</si>
  <si>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</si>
  <si>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</si>
  <si>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</si>
  <si>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</si>
  <si>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</si>
  <si>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</si>
  <si>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</si>
  <si>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</si>
  <si>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</si>
  <si>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</si>
  <si>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</si>
  <si>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</si>
  <si>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</si>
  <si>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</si>
  <si>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</si>
  <si>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</si>
  <si>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</si>
  <si>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</si>
  <si>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</si>
  <si>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</si>
  <si>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</si>
  <si>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</si>
  <si>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</si>
  <si>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</si>
  <si>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</si>
  <si>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</si>
  <si>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</si>
  <si>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</si>
  <si>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</si>
  <si>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</si>
  <si>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</si>
  <si>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</si>
  <si>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</si>
  <si>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</si>
  <si>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</si>
  <si>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</si>
  <si>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</si>
  <si>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</si>
  <si>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</si>
  <si>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</si>
  <si>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</si>
  <si>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</si>
  <si>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</si>
  <si>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</si>
  <si>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</si>
  <si>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</si>
  <si>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</si>
  <si>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</si>
  <si>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</si>
  <si>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</si>
  <si>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</si>
  <si>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</si>
  <si>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</si>
  <si>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</si>
  <si>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</si>
  <si>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</si>
  <si>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</si>
  <si>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</si>
  <si>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</si>
  <si>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</si>
  <si>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</si>
  <si>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</si>
  <si>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</si>
  <si>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</si>
  <si>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</si>
  <si>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</si>
  <si>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</si>
  <si>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</si>
  <si>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</si>
  <si>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</si>
  <si>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</si>
  <si>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</si>
  <si>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</si>
  <si>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</si>
  <si>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</si>
  <si>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</si>
  <si>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</si>
  <si>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</si>
  <si>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</si>
  <si>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</si>
  <si>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</si>
  <si>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</si>
  <si>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</si>
  <si>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</si>
  <si>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</si>
  <si>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</si>
  <si>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</si>
  <si>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</si>
  <si>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</si>
  <si>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</si>
  <si>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</si>
  <si>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</si>
  <si>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</si>
  <si>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</si>
  <si>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</si>
  <si>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</si>
  <si>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</si>
  <si>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</si>
  <si>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</si>
  <si>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</si>
  <si>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</si>
  <si>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</si>
  <si>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</si>
  <si>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</si>
  <si>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</si>
  <si>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</si>
  <si>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</si>
  <si>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</si>
  <si>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</si>
  <si>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</si>
  <si>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</si>
  <si>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</si>
  <si>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</si>
  <si>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</si>
  <si>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</si>
  <si>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</si>
  <si>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</si>
  <si>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</si>
  <si>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</si>
  <si>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</si>
  <si>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</si>
  <si>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</si>
  <si>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</si>
  <si>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</si>
  <si>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</si>
  <si>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</si>
  <si>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</si>
  <si>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</si>
  <si>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</si>
  <si>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</si>
  <si>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</si>
  <si>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</si>
  <si>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</si>
  <si>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</si>
  <si>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</si>
  <si>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</si>
  <si>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</si>
  <si>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</si>
  <si>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</si>
  <si>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</si>
  <si>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</si>
  <si>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</si>
  <si>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</si>
  <si>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</si>
  <si>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</si>
  <si>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</si>
  <si>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</si>
  <si>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</si>
  <si>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</si>
  <si>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</si>
  <si>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</si>
  <si>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</si>
  <si>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</si>
  <si>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</si>
  <si>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</si>
  <si>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</si>
  <si>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</si>
  <si>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</si>
  <si>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</si>
  <si>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</si>
  <si>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</si>
  <si>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</si>
  <si>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</si>
  <si>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</si>
  <si>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</si>
  <si>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</si>
  <si>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</si>
  <si>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</si>
  <si>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</si>
  <si>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</si>
  <si>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</si>
  <si>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</si>
  <si>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</si>
  <si>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</si>
  <si>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</si>
  <si>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</si>
  <si>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</si>
  <si>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</si>
  <si>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</si>
  <si>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</si>
  <si>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</si>
  <si>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</si>
  <si>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</si>
  <si>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</si>
  <si>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</si>
  <si>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</si>
  <si>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</si>
  <si>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</si>
  <si>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</si>
  <si>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</si>
  <si>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</si>
  <si>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</si>
  <si>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</si>
  <si>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</si>
  <si>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</si>
  <si>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</si>
  <si>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</si>
  <si>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</si>
  <si>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</si>
  <si>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</si>
  <si>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</si>
  <si>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</si>
  <si>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</si>
  <si>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</si>
  <si>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</si>
  <si>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</si>
  <si>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</si>
  <si>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</si>
  <si>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</si>
  <si>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</si>
  <si>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</si>
  <si>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</si>
  <si>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</si>
  <si>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</si>
  <si>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</si>
  <si>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</si>
  <si>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</si>
  <si>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</si>
  <si>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</si>
  <si>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</si>
  <si>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</si>
  <si>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</si>
  <si>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</si>
  <si>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</si>
  <si>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</si>
  <si>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</si>
  <si>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</si>
  <si>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</si>
  <si>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</si>
  <si>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</si>
  <si>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</si>
  <si>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</si>
  <si>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</si>
  <si>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</si>
  <si>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</si>
  <si>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</si>
  <si>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</si>
  <si>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</si>
  <si>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</si>
  <si>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</si>
  <si>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</si>
  <si>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</si>
  <si>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</si>
  <si>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</si>
  <si>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</si>
  <si>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</si>
  <si>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</si>
  <si>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</si>
  <si>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</si>
  <si>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</si>
  <si>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</si>
  <si>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</si>
  <si>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</si>
  <si>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</si>
  <si>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</si>
  <si>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</si>
  <si>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</si>
  <si>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</si>
  <si>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</si>
  <si>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</si>
  <si>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</si>
  <si>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</si>
  <si>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</si>
  <si>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</si>
  <si>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</si>
  <si>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</si>
  <si>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</si>
  <si>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</si>
  <si>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</si>
  <si>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</si>
  <si>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</si>
  <si>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</si>
  <si>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</si>
  <si>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</si>
  <si>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</si>
  <si>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</si>
  <si>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</si>
  <si>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</si>
  <si>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</si>
  <si>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</si>
  <si>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</si>
  <si>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</si>
  <si>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</si>
  <si>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</si>
  <si>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</si>
  <si>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</si>
  <si>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</si>
  <si>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</si>
  <si>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</si>
  <si>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</si>
  <si>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</si>
  <si>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</si>
  <si>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</si>
  <si>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</si>
  <si>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</si>
  <si>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</si>
  <si>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</si>
  <si>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</si>
  <si>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</si>
  <si>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</si>
  <si>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</si>
  <si>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</si>
  <si>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</si>
  <si>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</si>
  <si>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</si>
  <si>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</si>
  <si>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</si>
  <si>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</si>
  <si>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</si>
  <si>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</si>
  <si>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</si>
  <si>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</si>
  <si>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</si>
  <si>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</si>
  <si>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</si>
  <si>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</si>
  <si>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</si>
  <si>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</si>
  <si>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</si>
  <si>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</si>
  <si>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</si>
  <si>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</si>
  <si>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</si>
  <si>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</si>
  <si>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</si>
  <si>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</si>
  <si>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</si>
  <si>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</si>
  <si>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</si>
  <si>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</si>
  <si>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</si>
  <si>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</si>
  <si>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</si>
  <si>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</si>
  <si>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</si>
  <si>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</si>
  <si>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</si>
  <si>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</si>
  <si>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</si>
  <si>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</si>
  <si>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</si>
  <si>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</si>
  <si>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</si>
  <si>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</si>
  <si>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</si>
  <si>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</si>
  <si>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</si>
  <si>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</si>
  <si>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</si>
  <si>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</si>
  <si>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</si>
  <si>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</si>
  <si>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</si>
  <si>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</si>
  <si>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</si>
  <si>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</si>
  <si>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</si>
  <si>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</si>
  <si>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</si>
  <si>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</si>
  <si>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</si>
  <si>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</si>
  <si>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</si>
  <si>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</si>
  <si>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</si>
  <si>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</si>
  <si>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</si>
  <si>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</si>
  <si>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</si>
  <si>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</si>
  <si>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</si>
  <si>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</si>
  <si>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</si>
  <si>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</si>
  <si>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</si>
  <si>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</si>
  <si>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</si>
  <si>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</si>
  <si>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</si>
  <si>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</si>
  <si>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</si>
  <si>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</si>
  <si>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</si>
  <si>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</si>
  <si>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</si>
  <si>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</si>
  <si>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</si>
  <si>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</si>
  <si>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</si>
  <si>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</si>
  <si>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</si>
  <si>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</si>
  <si>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</si>
  <si>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</si>
  <si>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</si>
  <si>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</si>
  <si>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</si>
  <si>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</si>
  <si>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</si>
  <si>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</si>
  <si>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</si>
  <si>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</si>
  <si>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</si>
  <si>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</si>
  <si>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</si>
  <si>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</si>
  <si>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</si>
  <si>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</si>
  <si>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</si>
  <si>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</si>
  <si>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</si>
  <si>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</si>
  <si>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</si>
  <si>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</si>
  <si>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</si>
  <si>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</si>
  <si>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</si>
  <si>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</si>
  <si>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</si>
  <si>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</si>
  <si>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</si>
  <si>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</si>
  <si>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</si>
  <si>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</si>
  <si>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</si>
  <si>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</si>
  <si>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</si>
  <si>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</si>
  <si>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</si>
  <si>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</si>
  <si>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</si>
  <si>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</si>
  <si>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</si>
  <si>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</si>
  <si>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</si>
  <si>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</si>
  <si>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</si>
  <si>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</si>
  <si>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</si>
  <si>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</si>
  <si>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</si>
  <si>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</si>
  <si>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</si>
  <si>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</si>
  <si>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</si>
  <si>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</si>
  <si>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</si>
  <si>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</si>
  <si>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</si>
  <si>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</si>
  <si>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</si>
  <si>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</si>
  <si>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</si>
  <si>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</si>
  <si>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</si>
  <si>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</si>
  <si>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</si>
  <si>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</si>
  <si>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</si>
  <si>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</si>
  <si>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</si>
  <si>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</si>
  <si>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</si>
  <si>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</si>
  <si>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</si>
  <si>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</si>
  <si>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</si>
  <si>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</si>
  <si>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</si>
  <si>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</si>
  <si>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</si>
  <si>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</si>
  <si>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</si>
  <si>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</si>
  <si>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</si>
  <si>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</si>
  <si>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</si>
  <si>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</si>
  <si>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</si>
  <si>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</si>
  <si>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</si>
  <si>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</si>
  <si>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</si>
  <si>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</si>
  <si>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</si>
  <si>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</si>
  <si>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</si>
  <si>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</si>
  <si>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</si>
  <si>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</si>
  <si>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</si>
  <si>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</si>
  <si>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</si>
  <si>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</si>
  <si>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</si>
  <si>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</si>
  <si>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</si>
  <si>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</si>
  <si>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</si>
  <si>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</si>
  <si>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</si>
  <si>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</si>
  <si>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</si>
  <si>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</si>
  <si>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</si>
  <si>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</si>
  <si>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</si>
  <si>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</si>
  <si>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</si>
  <si>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</si>
  <si>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</si>
  <si>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</si>
  <si>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</si>
  <si>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</si>
  <si>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</si>
  <si>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</si>
  <si>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</si>
  <si>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</si>
  <si>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</si>
  <si>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</si>
  <si>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</si>
  <si>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</si>
  <si>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</si>
  <si>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</si>
  <si>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</si>
  <si>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</si>
  <si>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</si>
  <si>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</si>
  <si>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</si>
  <si>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</si>
  <si>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</si>
  <si>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</si>
  <si>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</si>
  <si>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</si>
  <si>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</si>
  <si>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</si>
  <si>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</si>
  <si>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</si>
  <si>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</si>
  <si>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</si>
  <si>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</si>
  <si>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</si>
  <si>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</si>
  <si>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</si>
  <si>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</si>
  <si>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</si>
  <si>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</si>
  <si>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</si>
  <si>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</si>
  <si>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</si>
  <si>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</si>
  <si>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</si>
  <si>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</si>
  <si>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</si>
  <si>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</si>
  <si>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</si>
  <si>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</si>
  <si>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</si>
  <si>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</si>
  <si>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</si>
  <si>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</si>
  <si>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</si>
  <si>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</si>
  <si>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</si>
  <si>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</si>
  <si>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</si>
  <si>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</si>
  <si>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</si>
  <si>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</si>
  <si>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</si>
  <si>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</si>
  <si>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</si>
  <si>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</si>
  <si>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</si>
  <si>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</si>
  <si>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</si>
  <si>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</si>
  <si>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</si>
  <si>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</si>
  <si>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</si>
  <si>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</si>
  <si>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</si>
  <si>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</si>
  <si>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</si>
  <si>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</si>
  <si>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</si>
  <si>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</si>
  <si>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</si>
  <si>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</si>
  <si>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</si>
  <si>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</si>
  <si>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</si>
  <si>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</si>
  <si>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</si>
  <si>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</si>
  <si>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</si>
  <si>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</si>
  <si>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</si>
  <si>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</si>
  <si>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</si>
  <si>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</si>
  <si>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</si>
  <si>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</si>
  <si>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</si>
  <si>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</si>
  <si>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</si>
  <si>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</si>
  <si>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</si>
  <si>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</si>
  <si>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</si>
  <si>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</si>
  <si>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</si>
  <si>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</si>
  <si>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</si>
  <si>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</si>
  <si>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</si>
  <si>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</si>
  <si>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</si>
  <si>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</si>
  <si>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</si>
  <si>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</si>
  <si>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</si>
  <si>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</si>
  <si>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</si>
  <si>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</si>
  <si>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</si>
  <si>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</si>
  <si>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</si>
  <si>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</si>
  <si>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</si>
  <si>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</si>
  <si>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</si>
  <si>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</si>
  <si>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</si>
  <si>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</si>
  <si>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</si>
  <si>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</si>
  <si>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</si>
  <si>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</si>
  <si>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</si>
  <si>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</si>
  <si>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</si>
  <si>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</si>
  <si>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</si>
  <si>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</si>
  <si>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</si>
  <si>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</si>
  <si>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</si>
  <si>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</si>
  <si>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</si>
  <si>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</si>
  <si>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</si>
  <si>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</si>
  <si>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</si>
  <si>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</si>
  <si>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</si>
  <si>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</si>
  <si>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</si>
  <si>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</si>
  <si>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</si>
  <si>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</si>
  <si>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</si>
  <si>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</si>
  <si>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</si>
  <si>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</si>
  <si>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</si>
  <si>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</si>
  <si>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</si>
  <si>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</si>
  <si>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</si>
  <si>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</si>
  <si>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</si>
  <si>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</si>
  <si>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</si>
  <si>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</si>
  <si>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</si>
  <si>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</si>
  <si>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</si>
  <si>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</si>
  <si>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</si>
  <si>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</si>
  <si>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</si>
  <si>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</si>
  <si>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</si>
  <si>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</si>
  <si>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</si>
  <si>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</si>
  <si>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</si>
  <si>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</si>
  <si>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</si>
  <si>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</si>
  <si>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</si>
  <si>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</si>
  <si>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</si>
  <si>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</si>
  <si>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</si>
  <si>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</si>
  <si>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</si>
  <si>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</si>
  <si>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</si>
  <si>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</si>
  <si>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</si>
  <si>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</si>
  <si>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</si>
  <si>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</si>
  <si>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</si>
  <si>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</si>
  <si>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</si>
  <si>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</si>
  <si>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</si>
  <si>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</si>
  <si>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</si>
  <si>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</si>
  <si>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</si>
  <si>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</si>
  <si>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</si>
  <si>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</si>
  <si>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</si>
  <si>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</si>
  <si>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</si>
  <si>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</si>
  <si>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</si>
  <si>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</si>
  <si>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</si>
  <si>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</si>
  <si>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</si>
  <si>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</si>
  <si>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</si>
  <si>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</si>
  <si>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</si>
  <si>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</si>
  <si>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</si>
  <si>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</si>
  <si>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</si>
  <si>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</si>
  <si>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</si>
  <si>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</si>
  <si>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</si>
  <si>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</si>
  <si>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</si>
  <si>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</si>
  <si>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</si>
  <si>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</si>
  <si>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</si>
  <si>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</si>
  <si>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</si>
  <si>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</si>
  <si>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</si>
  <si>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</si>
  <si>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</si>
  <si>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</si>
  <si>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</si>
  <si>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</si>
  <si>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</si>
  <si>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</si>
  <si>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</si>
  <si>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</si>
  <si>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</si>
  <si>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</si>
  <si>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</si>
  <si>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</si>
  <si>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</si>
  <si>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</si>
  <si>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</si>
  <si>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</si>
  <si>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</si>
  <si>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</si>
  <si>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</si>
  <si>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</si>
  <si>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</si>
  <si>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</si>
  <si>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</si>
  <si>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</si>
  <si>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</si>
  <si>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</si>
  <si>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</si>
  <si>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</si>
  <si>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</si>
  <si>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</si>
  <si>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</si>
  <si>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</si>
  <si>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</si>
  <si>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</si>
  <si>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</si>
  <si>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</si>
  <si>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</si>
  <si>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</si>
  <si>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</si>
  <si>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</si>
  <si>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</si>
  <si>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</si>
  <si>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</si>
  <si>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</si>
  <si>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</si>
  <si>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</si>
  <si>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</si>
  <si>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</si>
  <si>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</si>
  <si>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</si>
  <si>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</si>
  <si>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</si>
  <si>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</si>
  <si>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</si>
  <si>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</si>
  <si>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</si>
  <si>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</si>
  <si>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</si>
  <si>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</si>
  <si>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</si>
  <si>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</si>
  <si>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</si>
  <si>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</si>
  <si>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</si>
  <si>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</si>
  <si>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</si>
  <si>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</si>
  <si>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</si>
  <si>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</si>
  <si>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</si>
  <si>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</si>
  <si>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</si>
  <si>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</si>
  <si>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</si>
  <si>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</si>
  <si>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</si>
  <si>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</si>
  <si>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</si>
  <si>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</si>
  <si>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</si>
  <si>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</si>
  <si>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</si>
  <si>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</si>
  <si>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</si>
  <si>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</si>
  <si>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</si>
  <si>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</si>
  <si>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</si>
  <si>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</si>
  <si>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</si>
  <si>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</si>
  <si>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</si>
  <si>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</si>
  <si>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</si>
  <si>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</si>
  <si>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</si>
  <si>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</si>
  <si>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</si>
  <si>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</si>
  <si>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</si>
  <si>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</si>
  <si>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</si>
  <si>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</si>
  <si>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</si>
  <si>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</si>
  <si>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</si>
  <si>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</si>
  <si>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</si>
  <si>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</si>
  <si>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</si>
  <si>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</si>
  <si>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</si>
  <si>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</si>
  <si>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</si>
  <si>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</si>
  <si>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</si>
  <si>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</si>
  <si>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</si>
  <si>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</si>
  <si>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</si>
  <si>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</si>
  <si>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</si>
  <si>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</si>
  <si>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</si>
  <si>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</si>
  <si>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</si>
  <si>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</si>
  <si>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</si>
  <si>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</si>
  <si>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</si>
  <si>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</si>
  <si>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</si>
  <si>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</si>
  <si>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</si>
  <si>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</si>
  <si>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</si>
  <si>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</si>
  <si>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</si>
  <si>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</si>
  <si>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</si>
  <si>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</si>
  <si>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</si>
  <si>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</si>
  <si>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</si>
  <si>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</si>
  <si>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</si>
  <si>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</si>
  <si>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</si>
  <si>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</si>
  <si>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</si>
  <si>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</si>
  <si>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</si>
  <si>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</si>
  <si>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</si>
  <si>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</si>
  <si>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</si>
  <si>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</si>
  <si>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</si>
  <si>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</si>
  <si>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</si>
  <si>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</si>
  <si>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</si>
  <si>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</si>
  <si>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</si>
  <si>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</si>
  <si>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</si>
  <si>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</si>
  <si>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</si>
  <si>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</si>
  <si>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</si>
  <si>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</si>
  <si>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</si>
  <si>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</si>
  <si>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</si>
  <si>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</si>
  <si>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</si>
  <si>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</si>
  <si>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</si>
  <si>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</si>
  <si>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</si>
  <si>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</si>
  <si>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</si>
  <si>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</si>
  <si>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</si>
  <si>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</si>
  <si>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</si>
  <si>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</si>
  <si>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</si>
  <si>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</si>
  <si>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</si>
  <si>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</si>
  <si>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</si>
  <si>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</si>
  <si>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</si>
  <si>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</si>
  <si>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</si>
  <si>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</si>
  <si>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</si>
  <si>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</si>
  <si>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</si>
  <si>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</si>
  <si>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</si>
  <si>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</si>
  <si>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</si>
  <si>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</si>
  <si>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</si>
  <si>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</si>
  <si>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</si>
  <si>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</si>
  <si>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</si>
  <si>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</si>
  <si>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</si>
  <si>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</si>
  <si>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</si>
  <si>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</si>
  <si>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</si>
  <si>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</si>
  <si>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</si>
  <si>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</si>
  <si>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</si>
  <si>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</si>
  <si>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</si>
  <si>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</si>
  <si>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</si>
  <si>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</si>
  <si>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</si>
  <si>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</si>
  <si>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</si>
  <si>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</si>
  <si>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</si>
  <si>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</si>
  <si>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</si>
  <si>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</si>
  <si>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</si>
  <si>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</si>
  <si>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</si>
  <si>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</si>
  <si>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</si>
  <si>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</si>
  <si>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</si>
  <si>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</si>
  <si>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</si>
  <si>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</si>
  <si>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</si>
  <si>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</si>
  <si>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</si>
  <si>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</si>
  <si>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</si>
  <si>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</si>
  <si>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</si>
  <si>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</si>
  <si>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</si>
  <si>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</si>
  <si>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</si>
  <si>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</si>
  <si>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</si>
  <si>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</si>
  <si>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</si>
  <si>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</si>
  <si>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</si>
  <si>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</si>
  <si>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</si>
  <si>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</si>
  <si>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</si>
  <si>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</si>
  <si>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</si>
  <si>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</si>
  <si>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</si>
  <si>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</si>
  <si>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</si>
  <si>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</si>
  <si>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</si>
  <si>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</si>
  <si>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</si>
  <si>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</si>
  <si>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</si>
  <si>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</si>
  <si>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</si>
  <si>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</si>
  <si>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</si>
  <si>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</si>
  <si>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</si>
  <si>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</si>
  <si>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</si>
  <si>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</si>
  <si>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</si>
  <si>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</si>
  <si>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</si>
  <si>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</si>
  <si>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</si>
  <si>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</si>
  <si>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</si>
  <si>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</si>
  <si>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</si>
  <si>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</si>
  <si>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</si>
  <si>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</si>
  <si>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</si>
  <si>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</si>
  <si>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</si>
  <si>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</si>
  <si>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</si>
  <si>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</si>
  <si>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</si>
  <si>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</si>
  <si>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</si>
  <si>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</si>
  <si>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</si>
  <si>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</si>
  <si>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</si>
  <si>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</si>
  <si>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</si>
  <si>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</si>
  <si>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</si>
  <si>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</si>
  <si>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</si>
  <si>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</si>
  <si>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</si>
  <si>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</si>
  <si>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</si>
  <si>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</si>
  <si>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</si>
  <si>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</si>
  <si>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</si>
  <si>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</si>
  <si>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</si>
  <si>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</si>
  <si>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</si>
  <si>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</si>
  <si>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</si>
  <si>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</si>
  <si>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</si>
  <si>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</si>
  <si>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</si>
  <si>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</si>
  <si>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</si>
  <si>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</si>
  <si>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</si>
  <si>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</si>
  <si>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</si>
  <si>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</si>
  <si>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</si>
  <si>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</si>
  <si>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</si>
  <si>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</si>
  <si>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</si>
  <si>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</si>
  <si>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</si>
  <si>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</si>
  <si>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</si>
  <si>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</si>
  <si>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</si>
  <si>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</si>
  <si>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</si>
  <si>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</si>
  <si>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</si>
  <si>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</si>
  <si>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</si>
  <si>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</si>
  <si>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</si>
  <si>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</si>
  <si>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</si>
  <si>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</si>
  <si>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</si>
  <si>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</si>
  <si>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</si>
  <si>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</si>
  <si>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</si>
  <si>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</si>
  <si>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</si>
  <si>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</si>
  <si>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</si>
  <si>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</si>
  <si>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</si>
  <si>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</si>
  <si>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</si>
  <si>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</si>
  <si>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</si>
  <si>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</si>
  <si>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</si>
  <si>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</si>
  <si>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</si>
  <si>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</si>
  <si>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</si>
  <si>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</si>
  <si>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</si>
  <si>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</si>
  <si>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</si>
  <si>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</si>
  <si>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</si>
  <si>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</si>
  <si>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</si>
  <si>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</si>
  <si>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</si>
  <si>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</si>
  <si>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</si>
  <si>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</si>
  <si>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</si>
  <si>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</si>
  <si>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</si>
  <si>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</si>
  <si>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</si>
  <si>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</si>
  <si>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</si>
  <si>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</si>
  <si>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</si>
  <si>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</si>
  <si>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</si>
  <si>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</si>
  <si>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</si>
  <si>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</si>
  <si>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</si>
  <si>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</si>
  <si>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</si>
  <si>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</si>
  <si>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</si>
  <si>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</si>
  <si>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</si>
  <si>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</si>
  <si>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</si>
  <si>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</si>
  <si>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</si>
  <si>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</si>
  <si>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</si>
  <si>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</si>
  <si>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</si>
  <si>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</si>
  <si>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</si>
  <si>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</si>
  <si>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</si>
  <si>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</si>
  <si>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</si>
  <si>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</si>
  <si>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</si>
  <si>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</si>
  <si>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</si>
  <si>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</si>
  <si>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</si>
  <si>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</si>
  <si>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</si>
  <si>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</si>
  <si>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</si>
  <si>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</si>
  <si>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</si>
  <si>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</si>
  <si>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</si>
  <si>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</si>
  <si>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</si>
  <si>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</si>
  <si>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</si>
  <si>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</si>
  <si>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</si>
  <si>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</si>
  <si>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</si>
  <si>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</si>
  <si>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</si>
  <si>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</si>
  <si>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</si>
  <si>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</si>
  <si>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</si>
  <si>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</si>
  <si>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</si>
  <si>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</si>
  <si>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</si>
  <si>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</si>
  <si>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</si>
  <si>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</si>
  <si>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</si>
  <si>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</si>
  <si>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</si>
  <si>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</si>
  <si>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</si>
  <si>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</si>
  <si>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</si>
  <si>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</si>
  <si>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</si>
  <si>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</si>
  <si>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</si>
  <si>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</si>
  <si>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</si>
  <si>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</si>
  <si>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</si>
  <si>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</si>
  <si>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</si>
  <si>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</si>
  <si>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</si>
  <si>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</si>
  <si>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</si>
  <si>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</si>
  <si>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</si>
  <si>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</si>
  <si>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</si>
  <si>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</si>
  <si>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</si>
  <si>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</si>
  <si>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</si>
  <si>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</si>
  <si>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</si>
  <si>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</si>
  <si>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</si>
  <si>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</si>
  <si>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</si>
  <si>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</si>
  <si>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</si>
  <si>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</si>
  <si>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</si>
  <si>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</si>
  <si>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</si>
  <si>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</si>
  <si>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</si>
  <si>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</si>
  <si>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</si>
  <si>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</si>
  <si>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</si>
  <si>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</si>
  <si>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</si>
  <si>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</si>
  <si>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</si>
  <si>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</si>
  <si>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</si>
  <si>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</si>
  <si>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</si>
  <si>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</si>
  <si>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</si>
  <si>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</si>
  <si>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</si>
  <si>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</si>
  <si>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</si>
  <si>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</si>
  <si>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</si>
  <si>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</si>
  <si>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</si>
  <si>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</si>
  <si>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</si>
  <si>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</si>
  <si>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</si>
  <si>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</si>
  <si>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</si>
  <si>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</si>
  <si>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</si>
  <si>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</si>
  <si>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</si>
  <si>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</si>
  <si>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</si>
  <si>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</si>
  <si>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</si>
  <si>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</si>
  <si>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</si>
  <si>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</si>
  <si>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</si>
  <si>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</si>
  <si>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</si>
  <si>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</si>
  <si>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</si>
  <si>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</si>
  <si>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</si>
  <si>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</si>
  <si>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</si>
  <si>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</si>
  <si>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</si>
  <si>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</si>
  <si>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</si>
  <si>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</si>
  <si>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</si>
  <si>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</si>
  <si>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</si>
  <si>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</si>
  <si>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</si>
  <si>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</si>
  <si>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</si>
  <si>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</si>
  <si>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</si>
  <si>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</si>
  <si>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</si>
  <si>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</si>
  <si>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</si>
  <si>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</si>
  <si>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</si>
  <si>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</si>
  <si>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</si>
  <si>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</si>
  <si>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</si>
  <si>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</si>
  <si>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</si>
  <si>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</si>
  <si>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</si>
  <si>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</si>
  <si>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</si>
  <si>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</si>
  <si>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</si>
  <si>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</si>
  <si>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</si>
  <si>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</si>
  <si>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</si>
  <si>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</si>
  <si>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</si>
  <si>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</si>
  <si>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</si>
  <si>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</si>
  <si>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</si>
  <si>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</si>
  <si>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</si>
  <si>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</si>
  <si>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</si>
  <si>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</si>
  <si>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</si>
  <si>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</si>
  <si>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</si>
  <si>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</si>
  <si>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</si>
  <si>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</si>
  <si>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</si>
  <si>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</si>
  <si>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</si>
  <si>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</si>
  <si>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</si>
  <si>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</si>
  <si>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</si>
  <si>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</si>
  <si>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</si>
  <si>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</si>
  <si>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</si>
  <si>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</si>
  <si>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</si>
  <si>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</si>
  <si>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</si>
  <si>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</si>
  <si>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</si>
  <si>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</si>
  <si>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</si>
  <si>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</si>
  <si>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</si>
  <si>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</si>
  <si>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</si>
  <si>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</si>
  <si>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</si>
  <si>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</si>
  <si>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</si>
  <si>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</si>
  <si>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</si>
  <si>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</si>
  <si>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</si>
  <si>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</si>
  <si>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</si>
  <si>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</si>
  <si>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</si>
  <si>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</si>
  <si>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</si>
  <si>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</si>
  <si>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</si>
  <si>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</si>
  <si>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</si>
  <si>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</si>
  <si>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</si>
  <si>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</si>
  <si>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</si>
  <si>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</si>
  <si>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</si>
  <si>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</si>
  <si>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</si>
  <si>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</si>
  <si>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</si>
  <si>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</si>
  <si>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</si>
  <si>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</si>
  <si>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</si>
  <si>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</si>
  <si>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</si>
  <si>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</si>
  <si>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</si>
  <si>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</si>
  <si>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</si>
  <si>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</si>
  <si>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</si>
  <si>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</si>
  <si>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</si>
  <si>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</si>
  <si>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</si>
  <si>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</si>
  <si>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</si>
  <si>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</si>
  <si>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</si>
  <si>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</si>
  <si>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</si>
  <si>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</si>
  <si>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</si>
  <si>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</si>
  <si>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</si>
  <si>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</si>
  <si>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</si>
  <si>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</si>
  <si>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</si>
  <si>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</si>
  <si>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</si>
  <si>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</si>
  <si>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</si>
  <si>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</si>
  <si>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</si>
  <si>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</si>
  <si>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</si>
  <si>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</si>
  <si>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</si>
  <si>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</si>
  <si>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</si>
  <si>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</si>
  <si>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</si>
  <si>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</si>
  <si>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</si>
  <si>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</si>
  <si>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</si>
  <si>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</si>
  <si>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</si>
  <si>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</si>
  <si>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</si>
  <si>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</si>
  <si>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</si>
  <si>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</si>
  <si>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</si>
  <si>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</si>
  <si>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</si>
  <si>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</si>
  <si>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</si>
  <si>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</si>
  <si>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</si>
  <si>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</si>
  <si>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</si>
  <si>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</si>
  <si>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</si>
  <si>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</si>
  <si>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</si>
  <si>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</si>
  <si>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</si>
  <si>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</si>
  <si>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</si>
  <si>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</si>
  <si>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</si>
  <si>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</si>
  <si>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</si>
  <si>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</si>
  <si>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</si>
  <si>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</si>
  <si>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</si>
  <si>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</si>
  <si>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</si>
  <si>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</si>
  <si>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</si>
  <si>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</si>
  <si>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</si>
  <si>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</si>
  <si>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</si>
  <si>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</si>
  <si>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</si>
  <si>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</si>
  <si>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</si>
  <si>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</si>
  <si>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</si>
  <si>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</si>
  <si>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</si>
  <si>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</si>
  <si>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</si>
  <si>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</si>
  <si>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</si>
  <si>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</si>
  <si>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</si>
  <si>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</si>
  <si>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</si>
  <si>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</si>
  <si>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</si>
  <si>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</si>
  <si>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</si>
  <si>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</si>
  <si>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</si>
  <si>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</si>
  <si>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</si>
  <si>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</si>
  <si>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</si>
  <si>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</si>
  <si>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</si>
  <si>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</si>
  <si>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</si>
  <si>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</si>
  <si>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</si>
  <si>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</si>
  <si>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</si>
  <si>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</si>
  <si>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</si>
  <si>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</si>
  <si>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</si>
  <si>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</si>
  <si>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</si>
  <si>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</si>
  <si>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</si>
  <si>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</si>
  <si>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</si>
  <si>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</si>
  <si>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</si>
  <si>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</si>
  <si>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</si>
  <si>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</si>
  <si>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</si>
  <si>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</si>
  <si>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</si>
  <si>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</si>
  <si>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</si>
  <si>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</si>
  <si>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</si>
  <si>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</si>
  <si>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</si>
  <si>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</si>
  <si>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</si>
  <si>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</si>
  <si>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</si>
  <si>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</si>
  <si>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</si>
  <si>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</si>
  <si>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</si>
  <si>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</si>
  <si>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</si>
  <si>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</si>
  <si>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</si>
  <si>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</si>
  <si>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</si>
  <si>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</si>
  <si>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</si>
  <si>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</si>
  <si>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</si>
  <si>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</si>
  <si>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</si>
  <si>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</si>
  <si>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</si>
  <si>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</si>
  <si>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</si>
  <si>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</si>
  <si>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</si>
  <si>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</si>
  <si>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</si>
  <si>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</si>
  <si>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</si>
  <si>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</si>
  <si>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</si>
  <si>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</si>
  <si>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</si>
  <si>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</si>
  <si>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</si>
  <si>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</si>
  <si>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</si>
  <si>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</si>
  <si>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</si>
  <si>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</si>
  <si>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</si>
  <si>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</si>
  <si>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</si>
  <si>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</si>
  <si>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</si>
  <si>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</si>
  <si>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</si>
  <si>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</si>
  <si>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</si>
  <si>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</si>
  <si>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</si>
  <si>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</si>
  <si>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</si>
  <si>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</si>
  <si>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</si>
  <si>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</si>
  <si>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</si>
  <si>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</si>
  <si>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</si>
  <si>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</si>
  <si>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</si>
  <si>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</si>
  <si>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</si>
  <si>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</si>
  <si>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</si>
  <si>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</si>
  <si>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</si>
  <si>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</si>
  <si>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</si>
  <si>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</si>
  <si>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</si>
  <si>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</si>
  <si>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</si>
  <si>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</si>
  <si>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</si>
  <si>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</si>
  <si>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</si>
  <si>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</si>
  <si>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</si>
  <si>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</si>
  <si>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</si>
  <si>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</si>
  <si>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</si>
  <si>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</si>
  <si>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</si>
  <si>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</si>
  <si>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</si>
  <si>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</si>
  <si>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</si>
  <si>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</si>
  <si>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</si>
  <si>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</si>
  <si>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</si>
  <si>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</si>
  <si>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</si>
  <si>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</si>
  <si>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</si>
  <si>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</si>
  <si>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</si>
  <si>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</si>
  <si>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</si>
  <si>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</si>
  <si>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</si>
  <si>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</si>
  <si>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</si>
  <si>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</si>
  <si>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</si>
  <si>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</si>
  <si>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</si>
  <si>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</si>
  <si>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</si>
  <si>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</si>
  <si>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</si>
  <si>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</si>
  <si>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</si>
  <si>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</si>
  <si>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</si>
  <si>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</si>
  <si>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</si>
  <si>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</si>
  <si>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</si>
  <si>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</si>
  <si>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</si>
  <si>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</si>
  <si>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</si>
  <si>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</si>
  <si>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</si>
  <si>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</si>
  <si>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</si>
  <si>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</si>
  <si>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</si>
  <si>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</si>
  <si>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</si>
  <si>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</si>
  <si>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</si>
  <si>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</si>
  <si>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</si>
  <si>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</si>
  <si>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</si>
  <si>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</si>
  <si>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</si>
  <si>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</si>
  <si>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</si>
  <si>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</si>
  <si>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</si>
  <si>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</si>
  <si>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</si>
  <si>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</si>
  <si>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</si>
  <si>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</si>
  <si>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</si>
  <si>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</si>
  <si>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</si>
  <si>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</si>
  <si>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</si>
  <si>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</si>
  <si>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</si>
  <si>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</si>
  <si>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</si>
  <si>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</si>
  <si>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</si>
  <si>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</si>
  <si>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</si>
  <si>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</si>
  <si>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</si>
  <si>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</si>
  <si>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</si>
  <si>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</si>
  <si>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</si>
  <si>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</si>
  <si>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</si>
  <si>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</si>
  <si>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</si>
  <si>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</si>
  <si>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</si>
  <si>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</si>
  <si>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</si>
  <si>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</si>
  <si>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</si>
  <si>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</si>
  <si>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</si>
  <si>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</si>
  <si>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</si>
  <si>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</si>
  <si>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</si>
  <si>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</si>
  <si>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</si>
  <si>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</si>
  <si>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</si>
  <si>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</si>
  <si>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</si>
  <si>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</si>
  <si>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</si>
  <si>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</si>
  <si>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</si>
  <si>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</si>
  <si>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</si>
  <si>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</si>
  <si>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</si>
  <si>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</si>
  <si>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</si>
  <si>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</si>
  <si>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</si>
  <si>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</si>
  <si>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</si>
  <si>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</si>
  <si>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</si>
  <si>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</si>
  <si>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</si>
  <si>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</si>
  <si>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</si>
  <si>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</si>
  <si>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</si>
  <si>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</si>
  <si>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</si>
  <si>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</si>
  <si>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</si>
  <si>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</si>
  <si>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</si>
  <si>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</si>
  <si>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</si>
  <si>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</si>
  <si>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</si>
  <si>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</si>
  <si>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</si>
  <si>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</si>
  <si>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</si>
  <si>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</si>
  <si>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</si>
  <si>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</si>
  <si>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</si>
  <si>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</si>
  <si>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</si>
  <si>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</si>
  <si>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</si>
  <si>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</si>
  <si>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</si>
  <si>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</si>
  <si>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</si>
  <si>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</si>
  <si>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</si>
  <si>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</si>
  <si>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</si>
  <si>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</si>
  <si>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</si>
  <si>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</si>
  <si>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</si>
  <si>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</si>
  <si>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</si>
  <si>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</si>
  <si>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</si>
  <si>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</si>
  <si>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</si>
  <si>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</si>
  <si>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</si>
  <si>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</si>
  <si>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</si>
  <si>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</si>
  <si>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</si>
  <si>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</si>
  <si>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</si>
  <si>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</si>
  <si>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</si>
  <si>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</si>
  <si>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</si>
  <si>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</si>
  <si>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</si>
  <si>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</si>
  <si>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</si>
  <si>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</si>
  <si>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</si>
  <si>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</si>
  <si>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</si>
  <si>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</si>
  <si>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</si>
  <si>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</si>
  <si>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</si>
  <si>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</si>
  <si>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</si>
  <si>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</si>
  <si>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</si>
  <si>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</si>
  <si>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</si>
  <si>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</si>
  <si>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</si>
  <si>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</si>
  <si>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</si>
  <si>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</si>
  <si>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</si>
  <si>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</si>
  <si>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</si>
  <si>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</si>
  <si>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</si>
  <si>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</si>
  <si>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</si>
  <si>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</si>
  <si>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</si>
  <si>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</si>
  <si>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</si>
  <si>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</si>
  <si>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</si>
  <si>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</si>
  <si>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</si>
  <si>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</si>
  <si>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</si>
  <si>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</si>
  <si>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</si>
  <si>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</si>
  <si>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</si>
  <si>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</si>
  <si>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</si>
  <si>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</si>
  <si>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</si>
  <si>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</si>
  <si>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</si>
  <si>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</si>
  <si>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</si>
  <si>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</si>
  <si>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</si>
  <si>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</si>
  <si>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</si>
  <si>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</si>
  <si>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</si>
  <si>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</si>
  <si>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</si>
  <si>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</si>
  <si>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</si>
  <si>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</si>
  <si>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</si>
  <si>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</si>
  <si>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</si>
  <si>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</si>
  <si>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</si>
  <si>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</si>
  <si>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</si>
  <si>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</si>
  <si>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</si>
  <si>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</si>
  <si>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</si>
  <si>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</si>
  <si>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</si>
  <si>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</si>
  <si>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</si>
  <si>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</si>
  <si>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</si>
  <si>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</si>
  <si>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</si>
  <si>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</si>
  <si>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</si>
  <si>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</si>
  <si>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</si>
  <si>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</si>
  <si>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</si>
  <si>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</si>
  <si>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</si>
  <si>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</si>
  <si>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</si>
  <si>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</si>
  <si>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</si>
  <si>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</si>
  <si>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</si>
  <si>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</si>
  <si>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</si>
  <si>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</si>
  <si>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</si>
  <si>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</si>
  <si>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</si>
  <si>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</si>
  <si>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</si>
  <si>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</si>
  <si>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</si>
  <si>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</si>
  <si>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</si>
  <si>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</si>
  <si>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</si>
  <si>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</si>
  <si>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</si>
  <si>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</si>
  <si>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</si>
  <si>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</si>
  <si>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</si>
  <si>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</si>
  <si>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</si>
  <si>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</si>
  <si>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</si>
  <si>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</si>
  <si>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</si>
  <si>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</si>
  <si>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</si>
  <si>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</si>
  <si>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</si>
  <si>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</si>
  <si>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</si>
  <si>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</si>
  <si>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</si>
  <si>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</si>
  <si>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</si>
  <si>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</si>
  <si>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</si>
  <si>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</si>
  <si>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</si>
  <si>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</si>
  <si>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</si>
  <si>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</si>
  <si>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</si>
  <si>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</si>
  <si>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</si>
  <si>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</si>
  <si>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</si>
  <si>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</si>
  <si>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</si>
  <si>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</si>
  <si>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</si>
  <si>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</si>
  <si>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</si>
  <si>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</si>
  <si>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</si>
  <si>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</si>
  <si>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</si>
  <si>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</si>
  <si>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</si>
  <si>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</si>
  <si>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</si>
  <si>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</si>
  <si>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</si>
  <si>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</si>
  <si>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</si>
  <si>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</si>
  <si>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</si>
  <si>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</si>
  <si>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</si>
  <si>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</si>
  <si>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</si>
  <si>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</si>
  <si>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</si>
  <si>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</si>
  <si>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</si>
  <si>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</si>
  <si>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</si>
  <si>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</si>
  <si>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</si>
  <si>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</si>
  <si>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</si>
  <si>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</si>
  <si>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</si>
  <si>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</si>
  <si>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</si>
  <si>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</si>
  <si>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</si>
  <si>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</si>
  <si>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</si>
  <si>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</si>
  <si>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</si>
  <si>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</si>
  <si>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</si>
  <si>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</si>
  <si>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</si>
  <si>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</si>
  <si>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</si>
  <si>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</si>
  <si>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</si>
  <si>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</si>
  <si>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</si>
  <si>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</si>
  <si>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</si>
  <si>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</si>
  <si>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</si>
  <si>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</si>
  <si>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</si>
  <si>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</si>
  <si>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</si>
  <si>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</si>
  <si>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</si>
  <si>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</si>
  <si>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</si>
  <si>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</si>
  <si>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</si>
  <si>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</si>
  <si>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</si>
  <si>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</si>
  <si>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</si>
  <si>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</si>
  <si>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</si>
  <si>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</si>
  <si>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</si>
  <si>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</si>
  <si>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</si>
  <si>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</si>
  <si>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</si>
  <si>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</si>
  <si>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</si>
  <si>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</si>
  <si>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</si>
  <si>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</si>
  <si>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</si>
  <si>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</si>
  <si>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</si>
  <si>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</si>
  <si>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</si>
  <si>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</si>
  <si>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</si>
  <si>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</si>
  <si>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</si>
  <si>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</si>
  <si>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</si>
  <si>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</si>
  <si>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</si>
  <si>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</si>
  <si>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</si>
  <si>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</si>
  <si>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</si>
  <si>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</si>
  <si>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</si>
  <si>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</si>
  <si>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</si>
  <si>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</si>
  <si>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</si>
  <si>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</si>
  <si>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</si>
  <si>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</si>
  <si>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</si>
  <si>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</si>
  <si>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</si>
  <si>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</si>
  <si>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</si>
  <si>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</si>
  <si>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</si>
  <si>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</si>
  <si>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</si>
  <si>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</si>
  <si>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</si>
  <si>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</si>
  <si>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</si>
  <si>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</si>
  <si>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</si>
  <si>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</si>
  <si>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</si>
  <si>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</si>
  <si>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</si>
  <si>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</si>
  <si>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</si>
  <si>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</si>
  <si>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</si>
  <si>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</si>
  <si>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</si>
  <si>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</si>
  <si>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</si>
  <si>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</si>
  <si>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</si>
  <si>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</si>
  <si>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</si>
  <si>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</si>
  <si>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</si>
  <si>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</si>
  <si>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</si>
  <si>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</si>
  <si>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</si>
  <si>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</si>
  <si>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</si>
  <si>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</si>
  <si>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</si>
  <si>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</si>
  <si>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</si>
  <si>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</si>
  <si>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</si>
  <si>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</si>
  <si>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</si>
  <si>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</si>
  <si>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</si>
  <si>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</si>
  <si>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</si>
  <si>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</si>
  <si>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</si>
  <si>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</si>
  <si>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</si>
  <si>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</si>
  <si>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</si>
  <si>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</si>
  <si>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</si>
  <si>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</si>
  <si>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</si>
  <si>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</si>
  <si>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</si>
  <si>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</si>
  <si>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</si>
  <si>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</si>
  <si>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</si>
  <si>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</si>
  <si>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</si>
  <si>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</si>
  <si>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</si>
  <si>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</si>
  <si>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</si>
  <si>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</si>
  <si>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</si>
  <si>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</si>
  <si>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</si>
  <si>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</si>
  <si>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</si>
  <si>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</si>
  <si>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</si>
  <si>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</si>
  <si>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</si>
  <si>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</si>
  <si>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</si>
  <si>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</si>
  <si>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</si>
  <si>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</si>
  <si>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</si>
  <si>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</si>
  <si>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</si>
  <si>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</si>
  <si>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</si>
  <si>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</si>
  <si>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</si>
  <si>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</si>
  <si>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</si>
  <si>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</si>
  <si>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</si>
  <si>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</si>
  <si>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</si>
  <si>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</si>
  <si>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</si>
  <si>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</si>
  <si>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</si>
  <si>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</si>
  <si>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</si>
  <si>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</si>
  <si>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</si>
  <si>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</si>
  <si>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</si>
  <si>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</si>
  <si>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</si>
  <si>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</si>
  <si>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</si>
  <si>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</si>
  <si>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</si>
  <si>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</si>
  <si>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</si>
  <si>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</si>
  <si>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</si>
  <si>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</si>
  <si>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</si>
  <si>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</si>
  <si>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</si>
  <si>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</si>
  <si>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</si>
  <si>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</si>
  <si>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</si>
  <si>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</si>
  <si>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</si>
  <si>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</si>
  <si>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</si>
  <si>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</si>
  <si>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</si>
  <si>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</si>
  <si>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</si>
  <si>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</si>
  <si>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</si>
  <si>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</si>
  <si>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</si>
  <si>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</si>
  <si>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</si>
  <si>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</si>
  <si>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</si>
  <si>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</si>
  <si>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</si>
  <si>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</si>
  <si>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</si>
  <si>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</si>
  <si>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</si>
  <si>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</si>
  <si>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</si>
  <si>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</si>
  <si>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</si>
  <si>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</si>
  <si>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</si>
  <si>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</si>
  <si>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</si>
  <si>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</si>
  <si>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</si>
  <si>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</si>
  <si>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</si>
  <si>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</si>
  <si>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</si>
  <si>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</si>
  <si>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</si>
  <si>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</si>
  <si>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</si>
  <si>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</si>
  <si>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</si>
  <si>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</si>
  <si>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</si>
  <si>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</si>
  <si>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</si>
  <si>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</si>
  <si>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</si>
  <si>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</si>
  <si>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</si>
  <si>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</si>
  <si>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</si>
  <si>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</si>
  <si>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</si>
  <si>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</si>
  <si>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</si>
  <si>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</si>
  <si>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</si>
  <si>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</si>
  <si>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</si>
  <si>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</si>
  <si>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</si>
  <si>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</si>
  <si>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</si>
  <si>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</si>
  <si>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</si>
  <si>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</si>
  <si>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</si>
  <si>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</si>
  <si>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</si>
  <si>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</si>
  <si>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</si>
  <si>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</si>
  <si>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</si>
  <si>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</si>
  <si>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</si>
  <si>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</si>
  <si>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</si>
  <si>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</si>
  <si>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</si>
  <si>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</si>
  <si>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</si>
  <si>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</si>
  <si>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</si>
  <si>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</si>
  <si>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</si>
  <si>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</si>
  <si>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</si>
  <si>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</si>
  <si>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</si>
  <si>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</si>
  <si>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</si>
  <si>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</si>
  <si>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</si>
  <si>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</si>
  <si>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</si>
  <si>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</si>
  <si>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</si>
  <si>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</si>
  <si>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</si>
  <si>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</si>
  <si>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</si>
  <si>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</si>
  <si>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</si>
  <si>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</si>
  <si>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</si>
  <si>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</si>
  <si>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</si>
  <si>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</si>
  <si>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</si>
  <si>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</si>
  <si>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</si>
  <si>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</si>
  <si>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</si>
  <si>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</si>
  <si>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</si>
  <si>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</si>
  <si>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</si>
  <si>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</si>
  <si>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</si>
  <si>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</si>
  <si>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</si>
  <si>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</si>
  <si>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</si>
  <si>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</si>
  <si>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</si>
  <si>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</si>
  <si>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</si>
  <si>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</si>
  <si>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</si>
  <si>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</si>
  <si>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</si>
  <si>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</si>
  <si>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</si>
  <si>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</si>
  <si>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</si>
  <si>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</si>
  <si>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</si>
  <si>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</si>
  <si>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</si>
  <si>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</si>
  <si>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</si>
  <si>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</si>
  <si>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</si>
  <si>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</si>
  <si>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</si>
  <si>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</si>
  <si>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</si>
  <si>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</si>
  <si>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</si>
  <si>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</si>
  <si>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</si>
  <si>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</si>
  <si>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</si>
  <si>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</si>
  <si>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</si>
  <si>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</si>
  <si>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</si>
  <si>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</si>
  <si>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</si>
  <si>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</si>
  <si>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</si>
  <si>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</si>
  <si>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</si>
  <si>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</si>
  <si>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</si>
  <si>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</si>
  <si>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</si>
  <si>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</si>
  <si>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</si>
  <si>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</si>
  <si>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</si>
  <si>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</si>
  <si>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</si>
  <si>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</si>
  <si>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</si>
  <si>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</si>
  <si>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</si>
  <si>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</si>
  <si>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</si>
  <si>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</si>
  <si>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</si>
  <si>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</si>
  <si>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</si>
  <si>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</si>
  <si>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</si>
  <si>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</si>
  <si>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</si>
  <si>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</si>
  <si>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</si>
  <si>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</si>
  <si>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</si>
  <si>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</si>
  <si>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</si>
  <si>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</si>
  <si>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</si>
  <si>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</si>
  <si>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</si>
  <si>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</si>
  <si>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</si>
  <si>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</si>
  <si>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</si>
  <si>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</si>
  <si>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</si>
  <si>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</si>
  <si>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</si>
  <si>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</si>
  <si>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</si>
  <si>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</si>
  <si>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</si>
  <si>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</si>
  <si>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</si>
  <si>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</si>
  <si>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</si>
  <si>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</si>
  <si>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</si>
  <si>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</si>
  <si>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</si>
  <si>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</si>
  <si>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</si>
  <si>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</si>
  <si>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</si>
  <si>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</si>
  <si>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</si>
  <si>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</si>
  <si>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</si>
  <si>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</si>
  <si>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</si>
  <si>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</si>
  <si>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</si>
  <si>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</si>
  <si>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</si>
  <si>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</si>
  <si>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</si>
  <si>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</si>
  <si>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</si>
  <si>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</si>
  <si>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</si>
  <si>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</si>
  <si>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</si>
  <si>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</si>
  <si>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</si>
  <si>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</si>
  <si>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</si>
  <si>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</si>
  <si>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</si>
  <si>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</si>
  <si>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</si>
  <si>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</si>
  <si>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</si>
  <si>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</si>
  <si>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</si>
  <si>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</si>
  <si>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</si>
  <si>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</si>
  <si>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</si>
  <si>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</si>
  <si>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</si>
  <si>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</si>
  <si>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</si>
  <si>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</si>
  <si>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</si>
  <si>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</si>
  <si>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</si>
  <si>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</si>
  <si>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</si>
  <si>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</si>
  <si>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</si>
  <si>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</si>
  <si>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</si>
  <si>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</si>
  <si>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</si>
  <si>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</si>
  <si>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</si>
  <si>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</si>
  <si>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</si>
  <si>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</si>
  <si>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</si>
  <si>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</si>
  <si>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</si>
  <si>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</si>
  <si>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</si>
  <si>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</si>
  <si>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</si>
  <si>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</si>
  <si>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</si>
  <si>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</si>
  <si>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</si>
  <si>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</si>
  <si>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</si>
  <si>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</si>
  <si>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</si>
  <si>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</si>
  <si>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</si>
  <si>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</si>
  <si>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</si>
  <si>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</si>
  <si>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</si>
  <si>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</si>
  <si>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</si>
  <si>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</si>
  <si>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</si>
  <si>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</si>
  <si>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</si>
  <si>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</si>
  <si>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</si>
  <si>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</si>
  <si>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</si>
  <si>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</si>
  <si>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</si>
  <si>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</si>
  <si>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</si>
  <si>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</si>
  <si>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</si>
  <si>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</si>
  <si>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</si>
  <si>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</si>
  <si>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</si>
  <si>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</si>
  <si>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</si>
  <si>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</si>
  <si>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</si>
  <si>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</si>
  <si>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</si>
  <si>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</si>
  <si>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</si>
  <si>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</si>
  <si>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</si>
  <si>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</si>
  <si>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</si>
  <si>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</si>
  <si>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</si>
  <si>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</si>
  <si>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</si>
  <si>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</si>
  <si>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</si>
  <si>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</si>
  <si>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</si>
  <si>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</si>
  <si>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</si>
  <si>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</si>
  <si>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</si>
  <si>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</si>
  <si>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</si>
  <si>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</si>
  <si>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</si>
  <si>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</si>
  <si>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</si>
  <si>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</si>
  <si>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</si>
  <si>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</si>
  <si>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</si>
  <si>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</si>
  <si>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</si>
  <si>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</si>
  <si>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</si>
  <si>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</si>
  <si>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</si>
  <si>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</si>
  <si>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</si>
  <si>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</si>
  <si>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</si>
  <si>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</si>
  <si>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</si>
  <si>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</si>
  <si>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</si>
  <si>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</si>
  <si>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</si>
  <si>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</si>
  <si>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</si>
  <si>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</si>
  <si>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</si>
  <si>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</si>
  <si>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</si>
  <si>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</si>
  <si>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</si>
  <si>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</si>
  <si>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</si>
  <si>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</si>
  <si>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</si>
  <si>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</si>
  <si>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</si>
  <si>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</si>
  <si>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</si>
  <si>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</si>
  <si>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</si>
  <si>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</si>
  <si>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</si>
  <si>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</si>
  <si>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</si>
  <si>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</si>
  <si>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</si>
  <si>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</si>
  <si>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</si>
  <si>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</si>
  <si>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</si>
  <si>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</si>
  <si>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</si>
  <si>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</si>
  <si>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</si>
  <si>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</si>
  <si>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</si>
  <si>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</si>
  <si>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</si>
  <si>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</si>
  <si>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</si>
  <si>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</si>
  <si>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</si>
  <si>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</si>
  <si>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</si>
  <si>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</si>
  <si>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</si>
  <si>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</si>
  <si>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</si>
  <si>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</si>
  <si>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</si>
  <si>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</si>
  <si>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</si>
  <si>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</si>
  <si>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</si>
  <si>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</si>
  <si>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</si>
  <si>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</si>
  <si>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</si>
  <si>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</si>
  <si>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</si>
  <si>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</si>
  <si>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</si>
  <si>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</si>
  <si>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</si>
  <si>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</si>
  <si>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</si>
  <si>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</si>
  <si>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</si>
  <si>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</si>
  <si>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</si>
  <si>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</si>
  <si>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</si>
  <si>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</si>
  <si>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</si>
  <si>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</si>
  <si>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</si>
  <si>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</si>
  <si>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</si>
  <si>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</si>
  <si>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</si>
  <si>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</si>
  <si>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</si>
  <si>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</si>
  <si>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</si>
  <si>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</si>
  <si>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</si>
  <si>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</si>
  <si>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</si>
  <si>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</si>
  <si>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</si>
  <si>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</si>
  <si>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</si>
  <si>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</si>
  <si>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</si>
  <si>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</si>
  <si>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</si>
  <si>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</si>
  <si>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</si>
  <si>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</si>
  <si>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</si>
  <si>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</si>
  <si>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</si>
  <si>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</si>
  <si>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</si>
  <si>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</si>
  <si>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</si>
  <si>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</si>
  <si>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</si>
  <si>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</si>
  <si>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</si>
  <si>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</si>
  <si>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</si>
  <si>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</si>
  <si>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</si>
  <si>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</si>
  <si>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</si>
  <si>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</si>
  <si>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</si>
  <si>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</si>
  <si>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</si>
  <si>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</si>
  <si>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</si>
  <si>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</si>
  <si>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</si>
  <si>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</si>
  <si>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</si>
  <si>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</si>
  <si>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</si>
  <si>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</si>
  <si>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</si>
  <si>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</si>
  <si>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</si>
  <si>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</si>
  <si>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</si>
  <si>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</si>
  <si>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</si>
  <si>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</si>
  <si>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</si>
  <si>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</si>
  <si>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</si>
  <si>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</si>
  <si>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</si>
  <si>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</si>
  <si>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</si>
  <si>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</si>
  <si>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</si>
  <si>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</si>
  <si>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</si>
  <si>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</si>
  <si>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</si>
  <si>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</si>
  <si>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</si>
  <si>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</si>
  <si>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</si>
  <si>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</si>
  <si>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</si>
  <si>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</si>
  <si>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</si>
  <si>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</si>
  <si>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</si>
  <si>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</si>
  <si>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</si>
  <si>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</si>
  <si>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</si>
  <si>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</si>
  <si>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</si>
  <si>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</si>
  <si>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</si>
  <si>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</si>
  <si>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</si>
  <si>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</si>
  <si>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</si>
  <si>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</si>
  <si>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</si>
  <si>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</si>
  <si>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</si>
  <si>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</si>
  <si>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</si>
  <si>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</si>
  <si>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</si>
  <si>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</si>
  <si>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</si>
  <si>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</si>
  <si>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</si>
  <si>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</si>
  <si>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</si>
  <si>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</si>
  <si>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</si>
  <si>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</si>
  <si>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</si>
  <si>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</si>
  <si>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</si>
  <si>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</si>
  <si>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</si>
  <si>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</si>
  <si>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</si>
  <si>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</si>
  <si>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</si>
  <si>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</si>
  <si>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</si>
  <si>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</si>
  <si>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</si>
  <si>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</si>
  <si>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</si>
  <si>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</si>
  <si>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</si>
  <si>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</si>
  <si>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</si>
  <si>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</si>
  <si>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</si>
  <si>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</si>
  <si>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</si>
  <si>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</si>
  <si>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</si>
  <si>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</si>
  <si>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</si>
  <si>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</si>
  <si>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</si>
  <si>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</si>
  <si>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</si>
  <si>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</si>
  <si>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</si>
  <si>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</si>
  <si>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</si>
  <si>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</si>
  <si>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</si>
  <si>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</si>
  <si>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</si>
  <si>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</si>
  <si>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</si>
  <si>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</si>
  <si>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</si>
  <si>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</si>
  <si>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</si>
  <si>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</si>
  <si>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</si>
  <si>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</si>
  <si>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</si>
  <si>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</si>
  <si>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</si>
  <si>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</si>
  <si>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</si>
  <si>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</si>
  <si>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</si>
  <si>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</si>
  <si>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</si>
  <si>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</si>
  <si>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</si>
  <si>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</si>
  <si>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</si>
  <si>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</si>
  <si>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</si>
  <si>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</si>
  <si>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</si>
  <si>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</si>
  <si>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</si>
  <si>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</si>
  <si>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</si>
  <si>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</si>
  <si>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</si>
  <si>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</si>
  <si>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</si>
  <si>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</si>
  <si>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</si>
  <si>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</si>
  <si>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</si>
  <si>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</si>
  <si>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</si>
  <si>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</si>
  <si>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</si>
  <si>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</si>
  <si>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</si>
  <si>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</si>
  <si>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</si>
  <si>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</si>
  <si>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</si>
  <si>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</si>
  <si>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</si>
  <si>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</si>
  <si>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</si>
  <si>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</si>
  <si>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</si>
  <si>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</si>
  <si>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</si>
  <si>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</si>
  <si>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</si>
  <si>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</si>
  <si>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</si>
  <si>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</si>
  <si>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</si>
  <si>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</si>
  <si>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</si>
  <si>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</si>
  <si>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</si>
  <si>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</si>
  <si>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</si>
  <si>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</si>
  <si>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</si>
  <si>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</si>
  <si>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</si>
  <si>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</si>
  <si>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</si>
  <si>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</si>
  <si>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Подујево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</si>
</sst>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616896"/>
        <c:axId val="149787008"/>
      </c:barChart>
      <c:catAx>
        <c:axId val="14961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787008"/>
        <c:crosses val="autoZero"/>
        <c:auto val="1"/>
        <c:lblAlgn val="ctr"/>
        <c:lblOffset val="100"/>
        <c:noMultiLvlLbl val="0"/>
      </c:catAx>
      <c:valAx>
        <c:axId val="149787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61689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331648"/>
        <c:axId val="160333184"/>
      </c:barChart>
      <c:catAx>
        <c:axId val="160331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60333184"/>
        <c:crosses val="autoZero"/>
        <c:auto val="1"/>
        <c:lblAlgn val="ctr"/>
        <c:lblOffset val="100"/>
        <c:noMultiLvlLbl val="0"/>
      </c:catAx>
      <c:valAx>
        <c:axId val="160333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3316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76217302235035E-2"/>
          <c:y val="6.1742019479364064E-2"/>
          <c:w val="0.86659953384721988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3DF-41BD-B3DC-0144B4B33C41}"/>
                </c:ext>
              </c:extLst>
            </c:dLbl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724096"/>
        <c:axId val="160725632"/>
      </c:barChart>
      <c:catAx>
        <c:axId val="16072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725632"/>
        <c:crosses val="autoZero"/>
        <c:auto val="1"/>
        <c:lblAlgn val="ctr"/>
        <c:lblOffset val="100"/>
        <c:noMultiLvlLbl val="0"/>
      </c:catAx>
      <c:valAx>
        <c:axId val="16072563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7240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448320"/>
        <c:axId val="161449856"/>
      </c:barChart>
      <c:catAx>
        <c:axId val="161448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449856"/>
        <c:crosses val="autoZero"/>
        <c:auto val="1"/>
        <c:lblAlgn val="ctr"/>
        <c:lblOffset val="100"/>
        <c:noMultiLvlLbl val="0"/>
      </c:catAx>
      <c:valAx>
        <c:axId val="16144985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61448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1674752"/>
        <c:axId val="161676288"/>
      </c:barChart>
      <c:catAx>
        <c:axId val="16167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76288"/>
        <c:crosses val="autoZero"/>
        <c:auto val="1"/>
        <c:lblAlgn val="ctr"/>
        <c:lblOffset val="100"/>
        <c:noMultiLvlLbl val="0"/>
      </c:catAx>
      <c:valAx>
        <c:axId val="1616762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674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030336"/>
        <c:axId val="162031872"/>
      </c:barChart>
      <c:catAx>
        <c:axId val="162030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031872"/>
        <c:crosses val="autoZero"/>
        <c:auto val="1"/>
        <c:lblAlgn val="ctr"/>
        <c:lblOffset val="100"/>
        <c:noMultiLvlLbl val="0"/>
      </c:catAx>
      <c:valAx>
        <c:axId val="1620318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030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3014528"/>
        <c:axId val="163016064"/>
      </c:barChart>
      <c:catAx>
        <c:axId val="163014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3016064"/>
        <c:crosses val="autoZero"/>
        <c:auto val="1"/>
        <c:lblAlgn val="ctr"/>
        <c:lblOffset val="100"/>
        <c:noMultiLvlLbl val="0"/>
      </c:catAx>
      <c:valAx>
        <c:axId val="1630160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3014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75468236373382E-2"/>
          <c:y val="6.6052129708696644E-2"/>
          <c:w val="0.87025212139744668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438208"/>
        <c:axId val="167461632"/>
      </c:barChart>
      <c:catAx>
        <c:axId val="16743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461632"/>
        <c:crosses val="autoZero"/>
        <c:auto val="1"/>
        <c:lblAlgn val="ctr"/>
        <c:lblOffset val="100"/>
        <c:noMultiLvlLbl val="0"/>
      </c:catAx>
      <c:valAx>
        <c:axId val="16746163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43820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7604608"/>
        <c:axId val="167607296"/>
      </c:barChart>
      <c:catAx>
        <c:axId val="16760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607296"/>
        <c:crosses val="autoZero"/>
        <c:auto val="1"/>
        <c:lblAlgn val="ctr"/>
        <c:lblOffset val="100"/>
        <c:noMultiLvlLbl val="0"/>
      </c:catAx>
      <c:valAx>
        <c:axId val="16760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604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398848"/>
        <c:axId val="168400768"/>
      </c:barChart>
      <c:catAx>
        <c:axId val="16839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8400768"/>
        <c:crosses val="autoZero"/>
        <c:auto val="1"/>
        <c:lblAlgn val="ctr"/>
        <c:lblOffset val="100"/>
        <c:noMultiLvlLbl val="0"/>
      </c:catAx>
      <c:valAx>
        <c:axId val="16840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8398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elete val="1"/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841408"/>
        <c:axId val="149842944"/>
      </c:barChart>
      <c:catAx>
        <c:axId val="14984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42944"/>
        <c:crosses val="autoZero"/>
        <c:auto val="1"/>
        <c:lblAlgn val="ctr"/>
        <c:lblOffset val="100"/>
        <c:noMultiLvlLbl val="0"/>
      </c:catAx>
      <c:valAx>
        <c:axId val="149842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414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88098048"/>
        <c:axId val="188101376"/>
      </c:barChart>
      <c:catAx>
        <c:axId val="18809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8101376"/>
        <c:crosses val="autoZero"/>
        <c:auto val="1"/>
        <c:lblAlgn val="ctr"/>
        <c:lblOffset val="100"/>
        <c:noMultiLvlLbl val="0"/>
      </c:catAx>
      <c:valAx>
        <c:axId val="188101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88098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89637760"/>
        <c:axId val="189639296"/>
      </c:barChart>
      <c:catAx>
        <c:axId val="18963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639296"/>
        <c:crosses val="autoZero"/>
        <c:auto val="1"/>
        <c:lblAlgn val="ctr"/>
        <c:lblOffset val="100"/>
        <c:noMultiLvlLbl val="0"/>
      </c:catAx>
      <c:valAx>
        <c:axId val="18963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896377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619008"/>
        <c:axId val="190727296"/>
      </c:barChart>
      <c:catAx>
        <c:axId val="190619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727296"/>
        <c:crosses val="autoZero"/>
        <c:auto val="1"/>
        <c:lblAlgn val="ctr"/>
        <c:lblOffset val="100"/>
        <c:noMultiLvlLbl val="0"/>
      </c:catAx>
      <c:valAx>
        <c:axId val="190727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6190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586585886696039E-2"/>
          <c:y val="4.971753181815277E-2"/>
          <c:w val="0.86381995775849441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0966784"/>
        <c:axId val="191043072"/>
      </c:barChart>
      <c:catAx>
        <c:axId val="19096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043072"/>
        <c:crosses val="autoZero"/>
        <c:auto val="1"/>
        <c:lblAlgn val="ctr"/>
        <c:lblOffset val="100"/>
        <c:noMultiLvlLbl val="0"/>
      </c:catAx>
      <c:valAx>
        <c:axId val="1910430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0966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597568"/>
        <c:axId val="191928960"/>
      </c:barChart>
      <c:catAx>
        <c:axId val="191597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928960"/>
        <c:crosses val="autoZero"/>
        <c:auto val="1"/>
        <c:lblAlgn val="ctr"/>
        <c:lblOffset val="100"/>
        <c:noMultiLvlLbl val="0"/>
      </c:catAx>
      <c:valAx>
        <c:axId val="19192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59756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3051648"/>
        <c:axId val="193610880"/>
      </c:barChart>
      <c:catAx>
        <c:axId val="19305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610880"/>
        <c:crosses val="autoZero"/>
        <c:auto val="1"/>
        <c:lblAlgn val="ctr"/>
        <c:lblOffset val="100"/>
        <c:noMultiLvlLbl val="0"/>
      </c:catAx>
      <c:valAx>
        <c:axId val="19361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0516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8486016"/>
        <c:axId val="148487552"/>
      </c:barChart>
      <c:catAx>
        <c:axId val="1484860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48487552"/>
        <c:crosses val="autoZero"/>
        <c:auto val="1"/>
        <c:lblAlgn val="ctr"/>
        <c:lblOffset val="100"/>
        <c:noMultiLvlLbl val="0"/>
      </c:catAx>
      <c:valAx>
        <c:axId val="14848755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484860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8494592"/>
        <c:axId val="148496384"/>
      </c:barChart>
      <c:catAx>
        <c:axId val="14849459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48496384"/>
        <c:crosses val="autoZero"/>
        <c:auto val="1"/>
        <c:lblAlgn val="ctr"/>
        <c:lblOffset val="100"/>
        <c:noMultiLvlLbl val="0"/>
      </c:catAx>
      <c:valAx>
        <c:axId val="14849638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4945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8503552"/>
        <c:axId val="148833024"/>
      </c:barChart>
      <c:catAx>
        <c:axId val="148503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833024"/>
        <c:crosses val="autoZero"/>
        <c:auto val="1"/>
        <c:lblAlgn val="ctr"/>
        <c:lblOffset val="100"/>
        <c:noMultiLvlLbl val="0"/>
      </c:catAx>
      <c:valAx>
        <c:axId val="148833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50355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8839808"/>
        <c:axId val="148845696"/>
      </c:barChart>
      <c:catAx>
        <c:axId val="148839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845696"/>
        <c:crosses val="autoZero"/>
        <c:auto val="1"/>
        <c:lblAlgn val="ctr"/>
        <c:lblOffset val="100"/>
        <c:noMultiLvlLbl val="0"/>
      </c:catAx>
      <c:valAx>
        <c:axId val="1488456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8398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572416"/>
        <c:axId val="150746240"/>
      </c:barChart>
      <c:catAx>
        <c:axId val="15057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746240"/>
        <c:crosses val="autoZero"/>
        <c:auto val="1"/>
        <c:lblAlgn val="ctr"/>
        <c:lblOffset val="100"/>
        <c:noMultiLvlLbl val="0"/>
      </c:catAx>
      <c:valAx>
        <c:axId val="150746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0572416"/>
        <c:crosses val="autoZero"/>
        <c:crossBetween val="between"/>
        <c:majorUnit val="2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48856192"/>
        <c:axId val="148857984"/>
      </c:barChart>
      <c:catAx>
        <c:axId val="14885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57984"/>
        <c:crosses val="autoZero"/>
        <c:auto val="1"/>
        <c:lblAlgn val="ctr"/>
        <c:lblOffset val="100"/>
        <c:noMultiLvlLbl val="0"/>
      </c:catAx>
      <c:valAx>
        <c:axId val="14885798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88561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0-CA94-4D33-9E20-A37F2B4A4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48869888"/>
        <c:axId val="148871424"/>
      </c:barChart>
      <c:catAx>
        <c:axId val="14886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871424"/>
        <c:crosses val="autoZero"/>
        <c:auto val="1"/>
        <c:lblAlgn val="ctr"/>
        <c:lblOffset val="100"/>
        <c:noMultiLvlLbl val="0"/>
      </c:catAx>
      <c:valAx>
        <c:axId val="14887142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8698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48882560"/>
        <c:axId val="148884096"/>
      </c:barChart>
      <c:catAx>
        <c:axId val="148882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884096"/>
        <c:crosses val="autoZero"/>
        <c:auto val="1"/>
        <c:lblAlgn val="ctr"/>
        <c:lblOffset val="100"/>
        <c:noMultiLvlLbl val="0"/>
      </c:catAx>
      <c:valAx>
        <c:axId val="14888409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8825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898944"/>
        <c:axId val="148900480"/>
      </c:barChart>
      <c:catAx>
        <c:axId val="14889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00480"/>
        <c:crosses val="autoZero"/>
        <c:auto val="1"/>
        <c:lblAlgn val="ctr"/>
        <c:lblOffset val="100"/>
        <c:noMultiLvlLbl val="0"/>
      </c:catAx>
      <c:valAx>
        <c:axId val="148900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88989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907520"/>
        <c:axId val="148909056"/>
      </c:barChart>
      <c:catAx>
        <c:axId val="14890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09056"/>
        <c:crosses val="autoZero"/>
        <c:auto val="1"/>
        <c:lblAlgn val="ctr"/>
        <c:lblOffset val="100"/>
        <c:noMultiLvlLbl val="0"/>
      </c:catAx>
      <c:valAx>
        <c:axId val="148909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890752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48935040"/>
        <c:axId val="148936576"/>
      </c:barChart>
      <c:catAx>
        <c:axId val="14893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8936576"/>
        <c:crosses val="autoZero"/>
        <c:auto val="1"/>
        <c:lblAlgn val="ctr"/>
        <c:lblOffset val="100"/>
        <c:noMultiLvlLbl val="0"/>
      </c:catAx>
      <c:valAx>
        <c:axId val="1489365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350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48972288"/>
        <c:axId val="148973824"/>
      </c:barChart>
      <c:catAx>
        <c:axId val="14897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73824"/>
        <c:crosses val="autoZero"/>
        <c:auto val="1"/>
        <c:lblAlgn val="ctr"/>
        <c:lblOffset val="100"/>
        <c:noMultiLvlLbl val="0"/>
      </c:catAx>
      <c:valAx>
        <c:axId val="14897382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7228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8982784"/>
        <c:axId val="148984576"/>
      </c:barChart>
      <c:catAx>
        <c:axId val="1489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84576"/>
        <c:crosses val="autoZero"/>
        <c:auto val="1"/>
        <c:lblAlgn val="ctr"/>
        <c:lblOffset val="100"/>
        <c:noMultiLvlLbl val="0"/>
      </c:catAx>
      <c:valAx>
        <c:axId val="148984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827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8998400"/>
        <c:axId val="149000192"/>
      </c:barChart>
      <c:catAx>
        <c:axId val="14899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000192"/>
        <c:crosses val="autoZero"/>
        <c:auto val="1"/>
        <c:lblAlgn val="ctr"/>
        <c:lblOffset val="100"/>
        <c:noMultiLvlLbl val="0"/>
      </c:catAx>
      <c:valAx>
        <c:axId val="149000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9840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26.7</c:v>
                </c:pt>
                <c:pt idx="1">
                  <c:v>53.3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49026688"/>
        <c:axId val="149028224"/>
      </c:barChart>
      <c:catAx>
        <c:axId val="149026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028224"/>
        <c:crosses val="autoZero"/>
        <c:auto val="1"/>
        <c:lblAlgn val="ctr"/>
        <c:lblOffset val="100"/>
        <c:noMultiLvlLbl val="0"/>
      </c:catAx>
      <c:valAx>
        <c:axId val="14902822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902668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101184"/>
        <c:axId val="149102976"/>
      </c:barChart>
      <c:catAx>
        <c:axId val="14910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02976"/>
        <c:crosses val="autoZero"/>
        <c:auto val="1"/>
        <c:lblAlgn val="ctr"/>
        <c:lblOffset val="100"/>
        <c:noMultiLvlLbl val="0"/>
      </c:catAx>
      <c:valAx>
        <c:axId val="14910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1011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122048"/>
        <c:axId val="149123840"/>
      </c:barChart>
      <c:catAx>
        <c:axId val="14912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123840"/>
        <c:crosses val="autoZero"/>
        <c:auto val="1"/>
        <c:lblAlgn val="ctr"/>
        <c:lblOffset val="100"/>
        <c:noMultiLvlLbl val="0"/>
      </c:catAx>
      <c:valAx>
        <c:axId val="14912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12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9130624"/>
        <c:axId val="149144704"/>
      </c:barChart>
      <c:catAx>
        <c:axId val="14913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144704"/>
        <c:crosses val="autoZero"/>
        <c:auto val="1"/>
        <c:lblAlgn val="ctr"/>
        <c:lblOffset val="100"/>
        <c:noMultiLvlLbl val="0"/>
      </c:catAx>
      <c:valAx>
        <c:axId val="1491447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4913062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253120"/>
        <c:axId val="149263104"/>
      </c:barChart>
      <c:catAx>
        <c:axId val="149253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263104"/>
        <c:crosses val="autoZero"/>
        <c:auto val="1"/>
        <c:lblAlgn val="ctr"/>
        <c:lblOffset val="100"/>
        <c:noMultiLvlLbl val="0"/>
      </c:catAx>
      <c:valAx>
        <c:axId val="1492631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2531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277312"/>
        <c:axId val="149356928"/>
      </c:barChart>
      <c:catAx>
        <c:axId val="149277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356928"/>
        <c:crosses val="autoZero"/>
        <c:auto val="1"/>
        <c:lblAlgn val="ctr"/>
        <c:lblOffset val="100"/>
        <c:noMultiLvlLbl val="0"/>
      </c:catAx>
      <c:valAx>
        <c:axId val="14935692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277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9367808"/>
        <c:axId val="149385984"/>
      </c:barChart>
      <c:catAx>
        <c:axId val="149367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385984"/>
        <c:crosses val="autoZero"/>
        <c:auto val="1"/>
        <c:lblAlgn val="ctr"/>
        <c:lblOffset val="100"/>
        <c:noMultiLvlLbl val="0"/>
      </c:catAx>
      <c:valAx>
        <c:axId val="14938598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49367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49408768"/>
        <c:axId val="149410560"/>
      </c:barChart>
      <c:catAx>
        <c:axId val="14940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410560"/>
        <c:crosses val="autoZero"/>
        <c:auto val="1"/>
        <c:lblAlgn val="ctr"/>
        <c:lblOffset val="100"/>
        <c:noMultiLvlLbl val="0"/>
      </c:catAx>
      <c:valAx>
        <c:axId val="1494105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940876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453440"/>
        <c:axId val="149455232"/>
      </c:barChart>
      <c:catAx>
        <c:axId val="149453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55232"/>
        <c:crosses val="autoZero"/>
        <c:auto val="1"/>
        <c:lblAlgn val="ctr"/>
        <c:lblOffset val="100"/>
        <c:noMultiLvlLbl val="0"/>
      </c:catAx>
      <c:valAx>
        <c:axId val="149455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4534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469824"/>
        <c:axId val="149479808"/>
      </c:barChart>
      <c:catAx>
        <c:axId val="14946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79808"/>
        <c:crosses val="autoZero"/>
        <c:auto val="1"/>
        <c:lblAlgn val="ctr"/>
        <c:lblOffset val="100"/>
        <c:noMultiLvlLbl val="0"/>
      </c:catAx>
      <c:valAx>
        <c:axId val="149479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46982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AEE-4696-AD3D-A7836A95CCE2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AEE-4696-AD3D-A7836A95CCE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25</c:v>
                </c:pt>
                <c:pt idx="1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AEE-4696-AD3D-A7836A95CCE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AEE-4696-AD3D-A7836A95CCE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62.5</c:v>
                </c:pt>
                <c:pt idx="1">
                  <c:v>42.9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AEE-4696-AD3D-A7836A95CCE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12.5</c:v>
                </c:pt>
                <c:pt idx="1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3797760"/>
        <c:axId val="153799296"/>
      </c:barChart>
      <c:catAx>
        <c:axId val="153797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799296"/>
        <c:crosses val="autoZero"/>
        <c:auto val="1"/>
        <c:lblAlgn val="ctr"/>
        <c:lblOffset val="100"/>
        <c:noMultiLvlLbl val="0"/>
      </c:catAx>
      <c:valAx>
        <c:axId val="153799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977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812352"/>
        <c:axId val="149813888"/>
      </c:barChart>
      <c:catAx>
        <c:axId val="149812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13888"/>
        <c:crosses val="autoZero"/>
        <c:auto val="1"/>
        <c:lblAlgn val="ctr"/>
        <c:lblOffset val="100"/>
        <c:noMultiLvlLbl val="0"/>
      </c:catAx>
      <c:valAx>
        <c:axId val="14981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12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865216"/>
        <c:axId val="149866752"/>
      </c:barChart>
      <c:catAx>
        <c:axId val="14986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66752"/>
        <c:crosses val="autoZero"/>
        <c:auto val="1"/>
        <c:lblAlgn val="ctr"/>
        <c:lblOffset val="100"/>
        <c:noMultiLvlLbl val="0"/>
      </c:catAx>
      <c:valAx>
        <c:axId val="149866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652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7</c:v>
                </c:pt>
                <c:pt idx="1">
                  <c:v>6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</c:v>
                </c:pt>
                <c:pt idx="1">
                  <c:v>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901696"/>
        <c:axId val="149903232"/>
      </c:barChart>
      <c:catAx>
        <c:axId val="14990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903232"/>
        <c:crosses val="autoZero"/>
        <c:auto val="1"/>
        <c:lblAlgn val="ctr"/>
        <c:lblOffset val="100"/>
        <c:noMultiLvlLbl val="0"/>
      </c:catAx>
      <c:valAx>
        <c:axId val="149903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99016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26.7</c:v>
                </c:pt>
                <c:pt idx="1">
                  <c:v>53.3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1C7-4405-A366-8D33CA44E3CA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1C7-4405-A366-8D33CA44E3C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25</c:v>
                </c:pt>
                <c:pt idx="1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1C7-4405-A366-8D33CA44E3C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81C7-4405-A366-8D33CA44E3C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62.5</c:v>
                </c:pt>
                <c:pt idx="1">
                  <c:v>42.9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81C7-4405-A366-8D33CA44E3CA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81C7-4405-A366-8D33CA44E3CA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12.5</c:v>
                </c:pt>
                <c:pt idx="1">
                  <c:v>28.6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0164608"/>
        <c:axId val="150166144"/>
      </c:barChart>
      <c:catAx>
        <c:axId val="150164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6144"/>
        <c:crosses val="autoZero"/>
        <c:auto val="1"/>
        <c:lblAlgn val="ctr"/>
        <c:lblOffset val="100"/>
        <c:noMultiLvlLbl val="0"/>
      </c:catAx>
      <c:valAx>
        <c:axId val="1501661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460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88800"/>
        <c:axId val="150190336"/>
      </c:barChart>
      <c:catAx>
        <c:axId val="150188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90336"/>
        <c:crosses val="autoZero"/>
        <c:auto val="1"/>
        <c:lblAlgn val="ctr"/>
        <c:lblOffset val="100"/>
        <c:noMultiLvlLbl val="0"/>
      </c:catAx>
      <c:valAx>
        <c:axId val="150190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88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26048"/>
        <c:axId val="150227584"/>
      </c:barChart>
      <c:catAx>
        <c:axId val="150226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27584"/>
        <c:crosses val="autoZero"/>
        <c:auto val="1"/>
        <c:lblAlgn val="ctr"/>
        <c:lblOffset val="100"/>
        <c:noMultiLvlLbl val="0"/>
      </c:catAx>
      <c:valAx>
        <c:axId val="150227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260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237952"/>
        <c:axId val="150239488"/>
      </c:barChart>
      <c:catAx>
        <c:axId val="150237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39488"/>
        <c:crosses val="autoZero"/>
        <c:auto val="1"/>
        <c:lblAlgn val="ctr"/>
        <c:lblOffset val="100"/>
        <c:noMultiLvlLbl val="0"/>
      </c:catAx>
      <c:valAx>
        <c:axId val="150239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237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278528"/>
        <c:axId val="150280064"/>
      </c:barChart>
      <c:catAx>
        <c:axId val="150278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280064"/>
        <c:crosses val="autoZero"/>
        <c:auto val="1"/>
        <c:lblAlgn val="ctr"/>
        <c:lblOffset val="100"/>
        <c:noMultiLvlLbl val="0"/>
      </c:catAx>
      <c:valAx>
        <c:axId val="150280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278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00544"/>
        <c:axId val="150302080"/>
      </c:barChart>
      <c:catAx>
        <c:axId val="1503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2080"/>
        <c:crosses val="autoZero"/>
        <c:auto val="1"/>
        <c:lblAlgn val="ctr"/>
        <c:lblOffset val="100"/>
        <c:noMultiLvlLbl val="0"/>
      </c:catAx>
      <c:valAx>
        <c:axId val="150302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00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852160"/>
        <c:axId val="154100480"/>
      </c:barChart>
      <c:catAx>
        <c:axId val="15385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100480"/>
        <c:crosses val="autoZero"/>
        <c:auto val="1"/>
        <c:lblAlgn val="ctr"/>
        <c:lblOffset val="100"/>
        <c:noMultiLvlLbl val="0"/>
      </c:catAx>
      <c:valAx>
        <c:axId val="1541004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8521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16928"/>
        <c:axId val="150318464"/>
      </c:barChart>
      <c:catAx>
        <c:axId val="1503169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18464"/>
        <c:crosses val="autoZero"/>
        <c:auto val="1"/>
        <c:lblAlgn val="ctr"/>
        <c:lblOffset val="100"/>
        <c:noMultiLvlLbl val="0"/>
      </c:catAx>
      <c:valAx>
        <c:axId val="1503184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169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336640"/>
        <c:axId val="150338176"/>
      </c:barChart>
      <c:catAx>
        <c:axId val="150336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38176"/>
        <c:crosses val="autoZero"/>
        <c:auto val="1"/>
        <c:lblAlgn val="ctr"/>
        <c:lblOffset val="100"/>
        <c:noMultiLvlLbl val="0"/>
      </c:catAx>
      <c:valAx>
        <c:axId val="15033817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36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416000"/>
        <c:axId val="150421888"/>
      </c:barChart>
      <c:catAx>
        <c:axId val="150416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21888"/>
        <c:crosses val="autoZero"/>
        <c:auto val="1"/>
        <c:lblAlgn val="ctr"/>
        <c:lblOffset val="100"/>
        <c:noMultiLvlLbl val="0"/>
      </c:catAx>
      <c:valAx>
        <c:axId val="150421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416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0465536"/>
        <c:axId val="150545152"/>
      </c:barChart>
      <c:catAx>
        <c:axId val="15046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45152"/>
        <c:crosses val="autoZero"/>
        <c:auto val="1"/>
        <c:lblAlgn val="ctr"/>
        <c:lblOffset val="100"/>
        <c:noMultiLvlLbl val="0"/>
      </c:catAx>
      <c:valAx>
        <c:axId val="150545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465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0588032"/>
        <c:axId val="150593920"/>
      </c:barChart>
      <c:catAx>
        <c:axId val="15058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593920"/>
        <c:crosses val="autoZero"/>
        <c:auto val="1"/>
        <c:lblAlgn val="ctr"/>
        <c:lblOffset val="100"/>
        <c:noMultiLvlLbl val="0"/>
      </c:catAx>
      <c:valAx>
        <c:axId val="150593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588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08128"/>
        <c:axId val="150614016"/>
      </c:barChart>
      <c:catAx>
        <c:axId val="150608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14016"/>
        <c:crosses val="autoZero"/>
        <c:auto val="1"/>
        <c:lblAlgn val="ctr"/>
        <c:lblOffset val="100"/>
        <c:noMultiLvlLbl val="0"/>
      </c:catAx>
      <c:valAx>
        <c:axId val="1506140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081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634880"/>
        <c:axId val="150636416"/>
      </c:barChart>
      <c:catAx>
        <c:axId val="150634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36416"/>
        <c:crosses val="autoZero"/>
        <c:auto val="1"/>
        <c:lblAlgn val="ctr"/>
        <c:lblOffset val="100"/>
        <c:noMultiLvlLbl val="0"/>
      </c:catAx>
      <c:valAx>
        <c:axId val="150636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348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658432"/>
        <c:axId val="150664320"/>
      </c:barChart>
      <c:catAx>
        <c:axId val="15065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64320"/>
        <c:crosses val="autoZero"/>
        <c:auto val="1"/>
        <c:lblAlgn val="ctr"/>
        <c:lblOffset val="100"/>
        <c:noMultiLvlLbl val="0"/>
      </c:catAx>
      <c:valAx>
        <c:axId val="150664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6584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56352"/>
        <c:axId val="150778624"/>
      </c:barChart>
      <c:catAx>
        <c:axId val="15075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78624"/>
        <c:crosses val="autoZero"/>
        <c:auto val="1"/>
        <c:lblAlgn val="ctr"/>
        <c:lblOffset val="100"/>
        <c:noMultiLvlLbl val="0"/>
      </c:catAx>
      <c:valAx>
        <c:axId val="150778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56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4502272"/>
        <c:axId val="154504192"/>
      </c:barChart>
      <c:catAx>
        <c:axId val="154502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504192"/>
        <c:crosses val="autoZero"/>
        <c:auto val="1"/>
        <c:lblAlgn val="ctr"/>
        <c:lblOffset val="100"/>
        <c:noMultiLvlLbl val="0"/>
      </c:catAx>
      <c:valAx>
        <c:axId val="154504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502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1417984"/>
        <c:axId val="151419520"/>
      </c:barChart>
      <c:catAx>
        <c:axId val="1514179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1419520"/>
        <c:crosses val="autoZero"/>
        <c:auto val="1"/>
        <c:lblAlgn val="ctr"/>
        <c:lblOffset val="100"/>
        <c:noMultiLvlLbl val="0"/>
      </c:catAx>
      <c:valAx>
        <c:axId val="1514195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14179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1443328"/>
        <c:axId val="151444864"/>
      </c:barChart>
      <c:catAx>
        <c:axId val="15144332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1444864"/>
        <c:crosses val="autoZero"/>
        <c:auto val="1"/>
        <c:lblAlgn val="ctr"/>
        <c:lblOffset val="100"/>
        <c:noMultiLvlLbl val="0"/>
      </c:catAx>
      <c:valAx>
        <c:axId val="15144486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433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711-4BE7-BBB1-966442719B3B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711-4BE7-BBB1-966442719B3B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711-4BE7-BBB1-966442719B3B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711-4BE7-BBB1-966442719B3B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711-4BE7-BBB1-966442719B3B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711-4BE7-BBB1-966442719B3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711-4BE7-BBB1-966442719B3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711-4BE7-BBB1-966442719B3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5711-4BE7-BBB1-966442719B3B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5711-4BE7-BBB1-966442719B3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5711-4BE7-BBB1-966442719B3B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5711-4BE7-BBB1-966442719B3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496576"/>
        <c:axId val="151498112"/>
      </c:barChart>
      <c:catAx>
        <c:axId val="151496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98112"/>
        <c:crosses val="autoZero"/>
        <c:auto val="1"/>
        <c:lblAlgn val="ctr"/>
        <c:lblOffset val="100"/>
        <c:noMultiLvlLbl val="0"/>
      </c:catAx>
      <c:valAx>
        <c:axId val="151498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49657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DE0-4AAF-8000-694E2ABAE60C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DE0-4AAF-8000-694E2ABAE60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DE0-4AAF-8000-694E2ABAE60C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DE0-4AAF-8000-694E2ABAE60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DE0-4AAF-8000-694E2ABAE60C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DE0-4AAF-8000-694E2ABAE60C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1530112"/>
        <c:axId val="151568768"/>
      </c:barChart>
      <c:catAx>
        <c:axId val="151530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568768"/>
        <c:crosses val="autoZero"/>
        <c:auto val="1"/>
        <c:lblAlgn val="ctr"/>
        <c:lblOffset val="100"/>
        <c:noMultiLvlLbl val="0"/>
      </c:catAx>
      <c:valAx>
        <c:axId val="15156876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153011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1578880"/>
        <c:axId val="152961024"/>
      </c:barChart>
      <c:catAx>
        <c:axId val="1515788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61024"/>
        <c:crosses val="autoZero"/>
        <c:auto val="1"/>
        <c:lblAlgn val="ctr"/>
        <c:lblOffset val="100"/>
        <c:noMultiLvlLbl val="0"/>
      </c:catAx>
      <c:valAx>
        <c:axId val="152961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578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2980864"/>
        <c:axId val="152999040"/>
      </c:barChart>
      <c:catAx>
        <c:axId val="152980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999040"/>
        <c:crosses val="autoZero"/>
        <c:auto val="1"/>
        <c:lblAlgn val="ctr"/>
        <c:lblOffset val="100"/>
        <c:noMultiLvlLbl val="0"/>
      </c:catAx>
      <c:valAx>
        <c:axId val="15299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29808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3021056"/>
        <c:axId val="153022848"/>
      </c:barChart>
      <c:catAx>
        <c:axId val="15302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022848"/>
        <c:crosses val="autoZero"/>
        <c:auto val="1"/>
        <c:lblAlgn val="ctr"/>
        <c:lblOffset val="100"/>
        <c:noMultiLvlLbl val="0"/>
      </c:catAx>
      <c:valAx>
        <c:axId val="1530228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0210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035520"/>
        <c:axId val="153037056"/>
      </c:barChart>
      <c:catAx>
        <c:axId val="15303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37056"/>
        <c:crosses val="autoZero"/>
        <c:auto val="1"/>
        <c:lblAlgn val="ctr"/>
        <c:lblOffset val="100"/>
        <c:noMultiLvlLbl val="0"/>
      </c:catAx>
      <c:valAx>
        <c:axId val="15303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035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071616"/>
        <c:axId val="153073152"/>
      </c:barChart>
      <c:catAx>
        <c:axId val="15307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073152"/>
        <c:crosses val="autoZero"/>
        <c:auto val="1"/>
        <c:lblAlgn val="ctr"/>
        <c:lblOffset val="100"/>
        <c:noMultiLvlLbl val="0"/>
      </c:catAx>
      <c:valAx>
        <c:axId val="1530731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0716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091456"/>
        <c:axId val="153162880"/>
      </c:barChart>
      <c:catAx>
        <c:axId val="15309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162880"/>
        <c:crosses val="autoZero"/>
        <c:auto val="1"/>
        <c:lblAlgn val="ctr"/>
        <c:lblOffset val="100"/>
        <c:noMultiLvlLbl val="0"/>
      </c:catAx>
      <c:valAx>
        <c:axId val="153162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091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651328"/>
        <c:axId val="157653248"/>
      </c:barChart>
      <c:catAx>
        <c:axId val="15765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7653248"/>
        <c:crosses val="autoZero"/>
        <c:auto val="1"/>
        <c:lblAlgn val="ctr"/>
        <c:lblOffset val="100"/>
        <c:noMultiLvlLbl val="0"/>
      </c:catAx>
      <c:valAx>
        <c:axId val="157653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76513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3208320"/>
        <c:axId val="153209856"/>
      </c:barChart>
      <c:catAx>
        <c:axId val="1532083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209856"/>
        <c:crosses val="autoZero"/>
        <c:auto val="1"/>
        <c:lblAlgn val="ctr"/>
        <c:lblOffset val="100"/>
        <c:noMultiLvlLbl val="0"/>
      </c:catAx>
      <c:valAx>
        <c:axId val="15320985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0832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3238528"/>
        <c:axId val="153252608"/>
      </c:barChart>
      <c:catAx>
        <c:axId val="153238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52608"/>
        <c:crosses val="autoZero"/>
        <c:auto val="1"/>
        <c:lblAlgn val="ctr"/>
        <c:lblOffset val="100"/>
        <c:noMultiLvlLbl val="0"/>
      </c:catAx>
      <c:valAx>
        <c:axId val="153252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3852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265280"/>
        <c:axId val="153266816"/>
      </c:barChart>
      <c:catAx>
        <c:axId val="15326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66816"/>
        <c:crosses val="autoZero"/>
        <c:auto val="1"/>
        <c:lblAlgn val="ctr"/>
        <c:lblOffset val="100"/>
        <c:noMultiLvlLbl val="0"/>
      </c:catAx>
      <c:valAx>
        <c:axId val="153266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652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301376"/>
        <c:axId val="153302912"/>
      </c:barChart>
      <c:catAx>
        <c:axId val="15330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302912"/>
        <c:crosses val="autoZero"/>
        <c:auto val="1"/>
        <c:lblAlgn val="ctr"/>
        <c:lblOffset val="100"/>
        <c:noMultiLvlLbl val="0"/>
      </c:catAx>
      <c:valAx>
        <c:axId val="15330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30137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3369600"/>
        <c:axId val="153383680"/>
      </c:barChart>
      <c:catAx>
        <c:axId val="153369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383680"/>
        <c:crosses val="autoZero"/>
        <c:auto val="1"/>
        <c:lblAlgn val="ctr"/>
        <c:lblOffset val="100"/>
        <c:noMultiLvlLbl val="0"/>
      </c:catAx>
      <c:valAx>
        <c:axId val="1533836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369600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96352"/>
        <c:axId val="153397888"/>
      </c:barChart>
      <c:catAx>
        <c:axId val="15339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97888"/>
        <c:crosses val="autoZero"/>
        <c:auto val="1"/>
        <c:lblAlgn val="ctr"/>
        <c:lblOffset val="100"/>
        <c:noMultiLvlLbl val="0"/>
      </c:catAx>
      <c:valAx>
        <c:axId val="15339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96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26560"/>
        <c:axId val="153448832"/>
      </c:barChart>
      <c:catAx>
        <c:axId val="15342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48832"/>
        <c:crosses val="autoZero"/>
        <c:auto val="1"/>
        <c:lblAlgn val="ctr"/>
        <c:lblOffset val="100"/>
        <c:noMultiLvlLbl val="0"/>
      </c:catAx>
      <c:valAx>
        <c:axId val="153448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26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77504"/>
        <c:axId val="153479040"/>
      </c:barChart>
      <c:catAx>
        <c:axId val="15347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79040"/>
        <c:crosses val="autoZero"/>
        <c:auto val="1"/>
        <c:lblAlgn val="ctr"/>
        <c:lblOffset val="100"/>
        <c:noMultiLvlLbl val="0"/>
      </c:catAx>
      <c:valAx>
        <c:axId val="15347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775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3488768"/>
        <c:axId val="153494656"/>
      </c:barChart>
      <c:catAx>
        <c:axId val="1534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494656"/>
        <c:crosses val="autoZero"/>
        <c:auto val="1"/>
        <c:lblAlgn val="ctr"/>
        <c:lblOffset val="100"/>
        <c:noMultiLvlLbl val="0"/>
      </c:catAx>
      <c:valAx>
        <c:axId val="153494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3488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9501312"/>
        <c:axId val="159806208"/>
      </c:barChart>
      <c:catAx>
        <c:axId val="159501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9806208"/>
        <c:crosses val="autoZero"/>
        <c:auto val="1"/>
        <c:lblAlgn val="ctr"/>
        <c:lblOffset val="100"/>
        <c:noMultiLvlLbl val="0"/>
      </c:catAx>
      <c:valAx>
        <c:axId val="1598062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01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27808"/>
        <c:axId val="153529344"/>
      </c:barChart>
      <c:catAx>
        <c:axId val="15352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29344"/>
        <c:crosses val="autoZero"/>
        <c:auto val="1"/>
        <c:lblAlgn val="ctr"/>
        <c:lblOffset val="100"/>
        <c:noMultiLvlLbl val="0"/>
      </c:catAx>
      <c:valAx>
        <c:axId val="15352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2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650304"/>
        <c:axId val="153651840"/>
      </c:barChart>
      <c:catAx>
        <c:axId val="15365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651840"/>
        <c:crosses val="autoZero"/>
        <c:auto val="1"/>
        <c:lblAlgn val="ctr"/>
        <c:lblOffset val="100"/>
        <c:noMultiLvlLbl val="0"/>
      </c:catAx>
      <c:valAx>
        <c:axId val="153651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6503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711360"/>
        <c:axId val="153712896"/>
      </c:barChart>
      <c:catAx>
        <c:axId val="153711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12896"/>
        <c:crosses val="autoZero"/>
        <c:auto val="1"/>
        <c:lblAlgn val="ctr"/>
        <c:lblOffset val="100"/>
        <c:noMultiLvlLbl val="0"/>
      </c:catAx>
      <c:valAx>
        <c:axId val="1537128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71136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735552"/>
        <c:axId val="153737088"/>
      </c:barChart>
      <c:catAx>
        <c:axId val="153735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37088"/>
        <c:crosses val="autoZero"/>
        <c:auto val="1"/>
        <c:lblAlgn val="ctr"/>
        <c:lblOffset val="100"/>
        <c:noMultiLvlLbl val="0"/>
      </c:catAx>
      <c:valAx>
        <c:axId val="1537370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735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874432"/>
        <c:axId val="153875968"/>
      </c:barChart>
      <c:catAx>
        <c:axId val="1538744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75968"/>
        <c:crosses val="autoZero"/>
        <c:auto val="1"/>
        <c:lblAlgn val="ctr"/>
        <c:lblOffset val="100"/>
        <c:noMultiLvlLbl val="0"/>
      </c:catAx>
      <c:valAx>
        <c:axId val="15387596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3874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3894272"/>
        <c:axId val="153920640"/>
      </c:barChart>
      <c:catAx>
        <c:axId val="15389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920640"/>
        <c:crosses val="autoZero"/>
        <c:auto val="1"/>
        <c:lblAlgn val="ctr"/>
        <c:lblOffset val="100"/>
        <c:noMultiLvlLbl val="0"/>
      </c:catAx>
      <c:valAx>
        <c:axId val="153920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89427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127360"/>
        <c:axId val="154133248"/>
      </c:barChart>
      <c:catAx>
        <c:axId val="1541273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33248"/>
        <c:crosses val="autoZero"/>
        <c:auto val="1"/>
        <c:lblAlgn val="ctr"/>
        <c:lblOffset val="100"/>
        <c:noMultiLvlLbl val="0"/>
      </c:catAx>
      <c:valAx>
        <c:axId val="1541332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273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151168"/>
        <c:axId val="154157056"/>
      </c:barChart>
      <c:catAx>
        <c:axId val="154151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57056"/>
        <c:crosses val="autoZero"/>
        <c:auto val="1"/>
        <c:lblAlgn val="ctr"/>
        <c:lblOffset val="100"/>
        <c:noMultiLvlLbl val="0"/>
      </c:catAx>
      <c:valAx>
        <c:axId val="15415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1511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174976"/>
        <c:axId val="154176512"/>
      </c:barChart>
      <c:catAx>
        <c:axId val="154174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76512"/>
        <c:crosses val="autoZero"/>
        <c:auto val="1"/>
        <c:lblAlgn val="ctr"/>
        <c:lblOffset val="100"/>
        <c:noMultiLvlLbl val="0"/>
      </c:catAx>
      <c:valAx>
        <c:axId val="154176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417497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25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0.31936</cdr:x>
      <cdr:y>0.44651</cdr:y>
    </cdr:from>
    <cdr:to>
      <cdr:x>0.69195</cdr:x>
      <cdr:y>0.55282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2000" y="1600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0.43276</cdr:x>
      <cdr:y>0.44478</cdr:y>
    </cdr:from>
    <cdr:to>
      <cdr:x>0.573</cdr:x>
      <cdr:y>0.55239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43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0.44599</cdr:y>
    </cdr:from>
    <cdr:to>
      <cdr:x>0.58419</cdr:x>
      <cdr:y>0.54971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383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0.31339</cdr:x>
      <cdr:y>0.44504</cdr:y>
    </cdr:from>
    <cdr:to>
      <cdr:x>0.70514</cdr:x>
      <cdr:y>0.55271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112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0.42162</cdr:x>
      <cdr:y>0.45193</cdr:y>
    </cdr:from>
    <cdr:to>
      <cdr:x>0.58468</cdr:x>
      <cdr:y>0.54415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0.41375</cdr:x>
      <cdr:y>0.45234</cdr:y>
    </cdr:from>
    <cdr:to>
      <cdr:x>0.5959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19300" y="1866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0.41401</cdr:x>
      <cdr:y>0.44127</cdr:y>
    </cdr:from>
    <cdr:to>
      <cdr:x>0.59402</cdr:x>
      <cdr:y>0.5554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447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0.4264</cdr:x>
      <cdr:y>0.45585</cdr:y>
    </cdr:from>
    <cdr:to>
      <cdr:x>0.58267</cdr:x>
      <cdr:y>0.54465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25700" y="1955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0.42668</cdr:x>
      <cdr:y>0.44872</cdr:y>
    </cdr:from>
    <cdr:to>
      <cdr:x>0.57985</cdr:x>
      <cdr:y>0.54487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76500" y="17780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0.4208</cdr:x>
      <cdr:y>0.44033</cdr:y>
    </cdr:from>
    <cdr:to>
      <cdr:x>0.58912</cdr:x>
      <cdr:y>0.55421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22500" y="1473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0.44854</cdr:y>
    </cdr:from>
    <cdr:to>
      <cdr:x>0.58419</cdr:x>
      <cdr:y>0.54676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7399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0.43025</cdr:x>
      <cdr:y>0.44444</cdr:y>
    </cdr:from>
    <cdr:to>
      <cdr:x>0.57789</cdr:x>
      <cdr:y>0.55464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590800" y="1536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0.40476</cdr:x>
      <cdr:y>0.43636</cdr:y>
    </cdr:from>
    <cdr:to>
      <cdr:x>0.60429</cdr:x>
      <cdr:y>0.55758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803400" y="1371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0.42127</cdr:x>
      <cdr:y>0.44609</cdr:y>
    </cdr:from>
    <cdr:to>
      <cdr:x>0.58419</cdr:x>
      <cdr:y>0.54671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98700" y="1689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0.42596</cdr:x>
      <cdr:y>0.44748</cdr:y>
    </cdr:from>
    <cdr:to>
      <cdr:x>0.57966</cdr:x>
      <cdr:y>0.54692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63800" y="17145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0.42361</cdr:x>
      <cdr:y>0.44418</cdr:y>
    </cdr:from>
    <cdr:to>
      <cdr:x>0.58565</cdr:x>
      <cdr:y>0.55165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324100" y="1574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0.41974</cdr:x>
      <cdr:y>0.44695</cdr:y>
    </cdr:from>
    <cdr:to>
      <cdr:x>0.58574</cdr:x>
      <cdr:y>0.54701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247900" y="1701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0.41244</cdr:x>
      <cdr:y>0.45866</cdr:y>
    </cdr:from>
    <cdr:to>
      <cdr:x>0.59516</cdr:x>
      <cdr:y>0.53774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06600" y="22098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0.42771</cdr:x>
      <cdr:y>0.45102</cdr:y>
    </cdr:from>
    <cdr:to>
      <cdr:x>0.58047</cdr:x>
      <cdr:y>0.54563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489200" y="18161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0.39864</cdr:x>
      <cdr:y>0.44087</cdr:y>
    </cdr:from>
    <cdr:to>
      <cdr:x>0.61004</cdr:x>
      <cdr:y>0.56002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676400" y="14097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0.41304</cdr:x>
      <cdr:y>0.38296</cdr:y>
    </cdr:from>
    <cdr:to>
      <cdr:x>0.59374</cdr:x>
      <cdr:y>0.62231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032000" y="6096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0.404</cdr:x>
      <cdr:y>0.4359</cdr:y>
    </cdr:from>
    <cdr:to>
      <cdr:x>0.60745</cdr:x>
      <cdr:y>0.5641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65300" y="12954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0.39926</cdr:x>
      <cdr:y>0.4353</cdr:y>
    </cdr:from>
    <cdr:to>
      <cdr:x>0.60782</cdr:x>
      <cdr:y>0.5585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701800" y="1346200"/>
          <a:ext cx="889000" cy="381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en-US" sz="1400" b="1" i="0">
              <a:solidFill>
                <a:srgbClr xmlns:mc="http://schemas.openxmlformats.org/markup-compatibility/2006" xmlns:a14="http://schemas.microsoft.com/office/drawing/2010/main" val="969696" mc:Ignorable="a14" a14:legacySpreadsheetColorIndex="55"/>
              </a:solidFill>
              <a:latin typeface="Arial"/>
            </a:rPr>
            <a:t>No Data</a:t>
          </a: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25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/>
      <c r="C4" s="35"/>
      <c r="D4" s="63"/>
      <c r="E4" s="213"/>
    </row>
    <row r="5" spans="1:5" ht="30" x14ac:dyDescent="0.25">
      <c r="A5" s="203" t="s">
        <v>724</v>
      </c>
      <c r="B5" s="72"/>
      <c r="C5" s="61"/>
      <c r="D5" s="111"/>
      <c r="E5" s="213"/>
    </row>
    <row r="8" spans="1:5" x14ac:dyDescent="0.25">
      <c r="A8" s="157" t="s">
        <v>4</v>
      </c>
      <c r="B8" s="290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/>
      <c r="C4" s="71"/>
    </row>
    <row r="5" spans="1:6" x14ac:dyDescent="0.25">
      <c r="A5" s="288" t="s">
        <v>727</v>
      </c>
      <c r="B5" s="216"/>
      <c r="C5" s="216"/>
    </row>
    <row r="6" spans="1:6" x14ac:dyDescent="0.25">
      <c r="A6" s="288" t="s">
        <v>728</v>
      </c>
      <c r="B6" s="216"/>
      <c r="C6" s="216"/>
    </row>
    <row r="7" spans="1:6" x14ac:dyDescent="0.25">
      <c r="A7" s="288" t="s">
        <v>729</v>
      </c>
      <c r="B7" s="216"/>
      <c r="C7" s="216"/>
    </row>
    <row r="8" spans="1:6" x14ac:dyDescent="0.25">
      <c r="A8" s="288" t="s">
        <v>730</v>
      </c>
      <c r="B8" s="216"/>
      <c r="C8" s="216"/>
    </row>
    <row r="9" spans="1:6" x14ac:dyDescent="0.25">
      <c r="A9" s="288" t="s">
        <v>731</v>
      </c>
      <c r="B9" s="216"/>
      <c r="C9" s="216"/>
    </row>
    <row r="10" spans="1:6" ht="30" x14ac:dyDescent="0.25">
      <c r="A10" s="295" t="s">
        <v>732</v>
      </c>
      <c r="B10" s="216"/>
      <c r="C10" s="216"/>
    </row>
    <row r="11" spans="1:6" x14ac:dyDescent="0.25">
      <c r="A11" s="288" t="s">
        <v>895</v>
      </c>
      <c r="B11" s="216"/>
      <c r="C11" s="216"/>
    </row>
    <row r="12" spans="1:6" x14ac:dyDescent="0.25">
      <c r="A12" s="296" t="s">
        <v>16</v>
      </c>
      <c r="B12" s="1">
        <f>SUM(B4:B11)</f>
        <v>0</v>
      </c>
      <c r="C12" s="1">
        <f>SUM(C4:C11)</f>
        <v>0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/>
      <c r="C19" s="71"/>
    </row>
    <row r="20" spans="1:3" x14ac:dyDescent="0.25">
      <c r="A20" s="288" t="s">
        <v>727</v>
      </c>
      <c r="B20" s="216"/>
      <c r="C20" s="216"/>
    </row>
    <row r="21" spans="1:3" x14ac:dyDescent="0.25">
      <c r="A21" s="288" t="s">
        <v>728</v>
      </c>
      <c r="B21" s="216"/>
      <c r="C21" s="216"/>
    </row>
    <row r="22" spans="1:3" x14ac:dyDescent="0.25">
      <c r="A22" s="288" t="s">
        <v>729</v>
      </c>
      <c r="B22" s="216"/>
      <c r="C22" s="216"/>
    </row>
    <row r="23" spans="1:3" x14ac:dyDescent="0.25">
      <c r="A23" s="288" t="s">
        <v>730</v>
      </c>
      <c r="B23" s="216"/>
      <c r="C23" s="216"/>
    </row>
    <row r="24" spans="1:3" x14ac:dyDescent="0.25">
      <c r="A24" s="288" t="s">
        <v>731</v>
      </c>
      <c r="B24" s="216"/>
      <c r="C24" s="216"/>
    </row>
    <row r="25" spans="1:3" ht="30" x14ac:dyDescent="0.25">
      <c r="A25" s="295" t="s">
        <v>732</v>
      </c>
      <c r="B25" s="216"/>
      <c r="C25" s="216"/>
    </row>
    <row r="26" spans="1:3" x14ac:dyDescent="0.25">
      <c r="A26" s="288" t="s">
        <v>895</v>
      </c>
      <c r="B26" s="216"/>
      <c r="C26" s="216"/>
    </row>
    <row r="27" spans="1:3" x14ac:dyDescent="0.25">
      <c r="A27" s="296" t="s">
        <v>16</v>
      </c>
      <c r="B27" s="1">
        <f>SUM(B19:B26)</f>
        <v>0</v>
      </c>
      <c r="C27" s="1">
        <f>SUM(C19:C26)</f>
        <v>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/>
      <c r="C4" s="1027"/>
      <c r="D4" s="1027"/>
      <c r="E4" s="1028"/>
      <c r="F4" s="1028"/>
      <c r="G4" s="1029"/>
      <c r="H4" s="1030"/>
      <c r="I4" s="1031"/>
      <c r="J4" s="1028"/>
    </row>
    <row r="5" spans="1:12" x14ac:dyDescent="0.25">
      <c r="A5" s="500">
        <v>2021</v>
      </c>
      <c r="B5" s="759"/>
      <c r="C5" s="760"/>
      <c r="D5" s="760"/>
      <c r="E5" s="1032"/>
      <c r="F5" s="1032"/>
      <c r="G5" s="1033"/>
      <c r="H5" s="1034"/>
      <c r="I5" s="1035"/>
      <c r="J5" s="1032"/>
    </row>
    <row r="6" spans="1:12" x14ac:dyDescent="0.25">
      <c r="A6" s="501">
        <v>2022</v>
      </c>
      <c r="B6" s="1020"/>
      <c r="C6" s="1021"/>
      <c r="D6" s="1021"/>
      <c r="E6" s="1022"/>
      <c r="F6" s="1022"/>
      <c r="G6" s="1023"/>
      <c r="H6" s="1024"/>
      <c r="I6" s="1025"/>
      <c r="J6" s="1022"/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 t="str">
        <f>IF(ISBLANK(J4),"",J4)</f>
        <v/>
      </c>
    </row>
    <row r="12" spans="1:12" x14ac:dyDescent="0.25">
      <c r="A12" s="634">
        <f t="shared" ref="A12:A13" si="0">A5</f>
        <v>2021</v>
      </c>
      <c r="B12" s="628" t="str">
        <f t="shared" ref="B12:B13" si="1">IF(ISBLANK(J5),"",J5)</f>
        <v/>
      </c>
    </row>
    <row r="13" spans="1:12" x14ac:dyDescent="0.25">
      <c r="A13" s="635">
        <f t="shared" si="0"/>
        <v>2022</v>
      </c>
      <c r="B13" s="629" t="str">
        <f t="shared" si="1"/>
        <v/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/>
      <c r="C5" s="1036"/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/>
      <c r="C6" s="1036"/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/>
      <c r="C7" s="58"/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/>
      <c r="C8" s="58"/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15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/>
      <c r="C10" s="61"/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/>
      <c r="C5" s="70"/>
      <c r="D5" s="55"/>
      <c r="E5" s="110"/>
      <c r="F5" s="55"/>
      <c r="G5" s="55"/>
      <c r="H5" s="110"/>
      <c r="I5" s="55"/>
      <c r="J5" s="70"/>
      <c r="K5" s="55"/>
      <c r="L5" s="55"/>
      <c r="M5" s="71"/>
      <c r="N5" s="71"/>
      <c r="O5" s="71"/>
    </row>
    <row r="6" spans="1:16" x14ac:dyDescent="0.25">
      <c r="A6" s="217">
        <v>2021</v>
      </c>
      <c r="B6" s="214"/>
      <c r="C6" s="214"/>
      <c r="D6" s="58"/>
      <c r="E6" s="162"/>
      <c r="F6" s="58"/>
      <c r="G6" s="58"/>
      <c r="H6" s="162"/>
      <c r="I6" s="58"/>
      <c r="J6" s="214">
        <v>13</v>
      </c>
      <c r="K6" s="58">
        <v>6</v>
      </c>
      <c r="L6" s="58">
        <v>7</v>
      </c>
      <c r="M6" s="216"/>
      <c r="N6" s="216"/>
      <c r="O6" s="216"/>
    </row>
    <row r="7" spans="1:16" x14ac:dyDescent="0.25">
      <c r="A7" s="231">
        <v>2022</v>
      </c>
      <c r="B7" s="169"/>
      <c r="C7" s="169"/>
      <c r="D7" s="94"/>
      <c r="E7" s="171"/>
      <c r="F7" s="94"/>
      <c r="G7" s="58"/>
      <c r="H7" s="162"/>
      <c r="I7" s="94"/>
      <c r="J7" s="169">
        <v>10</v>
      </c>
      <c r="K7" s="94">
        <v>4</v>
      </c>
      <c r="L7" s="94">
        <v>6</v>
      </c>
      <c r="M7" s="216"/>
      <c r="N7" s="216"/>
      <c r="O7" s="216"/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15</v>
      </c>
      <c r="K8" s="1082">
        <v>7</v>
      </c>
      <c r="L8" s="1082">
        <v>8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 t="str">
        <f>IF(ISBLANK(I5),"",I5)</f>
        <v/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 t="str">
        <f t="shared" ref="B14:B15" si="0">IF(ISBLANK(I6),"",I6)</f>
        <v/>
      </c>
      <c r="F14" s="516">
        <f>A5</f>
        <v>2020</v>
      </c>
      <c r="G14" s="312" t="str">
        <f>IF(ISBLANK(E5),"",E5)</f>
        <v/>
      </c>
      <c r="H14" s="312" t="str">
        <f>IF(ISBLANK(D5),"",D5)</f>
        <v/>
      </c>
      <c r="K14" s="516">
        <f>A6</f>
        <v>2021</v>
      </c>
      <c r="L14" s="312">
        <f>IF(ISBLANK(L6),"",L6)</f>
        <v>7</v>
      </c>
      <c r="M14" s="312">
        <f>IF(ISBLANK(K6),"",K6)</f>
        <v>6</v>
      </c>
    </row>
    <row r="15" spans="1:16" x14ac:dyDescent="0.25">
      <c r="A15" s="483">
        <f>A7</f>
        <v>2022</v>
      </c>
      <c r="B15" s="313" t="str">
        <f t="shared" si="0"/>
        <v/>
      </c>
      <c r="F15" s="488">
        <f t="shared" ref="F15:F16" si="1">A6</f>
        <v>2021</v>
      </c>
      <c r="G15" s="481" t="str">
        <f t="shared" ref="G15:G16" si="2">IF(ISBLANK(E6),"",E6)</f>
        <v/>
      </c>
      <c r="H15" s="481" t="str">
        <f t="shared" ref="H15:H16" si="3">IF(ISBLANK(D6),"",D6)</f>
        <v/>
      </c>
      <c r="K15" s="488">
        <f>A7</f>
        <v>2022</v>
      </c>
      <c r="L15" s="481">
        <f t="shared" ref="L15:L16" si="4">IF(ISBLANK(L7),"",L7)</f>
        <v>6</v>
      </c>
      <c r="M15" s="481">
        <f t="shared" ref="M15:M16" si="5">IF(ISBLANK(K7),"",K7)</f>
        <v>4</v>
      </c>
    </row>
    <row r="16" spans="1:16" x14ac:dyDescent="0.25">
      <c r="A16" s="166"/>
      <c r="B16" s="572"/>
      <c r="F16" s="483">
        <f t="shared" si="1"/>
        <v>2022</v>
      </c>
      <c r="G16" s="313" t="str">
        <f t="shared" si="2"/>
        <v/>
      </c>
      <c r="H16" s="313" t="str">
        <f t="shared" si="3"/>
        <v/>
      </c>
      <c r="K16" s="483">
        <f>A8</f>
        <v>2023</v>
      </c>
      <c r="L16" s="313">
        <f t="shared" si="4"/>
        <v>8</v>
      </c>
      <c r="M16" s="313">
        <f t="shared" si="5"/>
        <v>7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 t="str">
        <f>IF(ISBLANK(B5),"",B5)</f>
        <v/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 t="str">
        <f t="shared" ref="B21:B22" si="7">IF(ISBLANK(B6),"",B6)</f>
        <v/>
      </c>
      <c r="C21" s="375"/>
      <c r="D21" s="199"/>
      <c r="F21" s="516">
        <f>A5</f>
        <v>2020</v>
      </c>
      <c r="G21" s="312" t="str">
        <f>IF(ISBLANK(E5),"",E5)</f>
        <v/>
      </c>
      <c r="H21" s="312" t="str">
        <f>IF(ISBLANK(D5),"",D5)</f>
        <v/>
      </c>
      <c r="K21" s="516">
        <f>A6</f>
        <v>2021</v>
      </c>
      <c r="L21" s="312">
        <f>IF(ISBLANK(L6),"",L6)</f>
        <v>7</v>
      </c>
      <c r="M21" s="312">
        <f>IF(ISBLANK(K6),"",K6)</f>
        <v>6</v>
      </c>
    </row>
    <row r="22" spans="1:15" x14ac:dyDescent="0.25">
      <c r="A22" s="483">
        <f t="shared" si="6"/>
        <v>2022</v>
      </c>
      <c r="B22" s="313" t="str">
        <f t="shared" si="7"/>
        <v/>
      </c>
      <c r="C22" s="375"/>
      <c r="D22" s="199"/>
      <c r="F22" s="488">
        <f t="shared" ref="F22:F23" si="8">A6</f>
        <v>2021</v>
      </c>
      <c r="G22" s="481" t="str">
        <f t="shared" ref="G22:G23" si="9">IF(ISBLANK(E6),"",E6)</f>
        <v/>
      </c>
      <c r="H22" s="481" t="str">
        <f t="shared" ref="H22:H23" si="10">IF(ISBLANK(D6),"",D6)</f>
        <v/>
      </c>
      <c r="K22" s="488">
        <f>A7</f>
        <v>2022</v>
      </c>
      <c r="L22" s="481">
        <f>IF(ISBLANK(L7),"",L7)</f>
        <v>6</v>
      </c>
      <c r="M22" s="481">
        <f>IF(ISBLANK(K7),"",K7)</f>
        <v>4</v>
      </c>
    </row>
    <row r="23" spans="1:15" x14ac:dyDescent="0.25">
      <c r="B23" s="28"/>
      <c r="C23" s="199"/>
      <c r="D23" s="199"/>
      <c r="F23" s="483">
        <f t="shared" si="8"/>
        <v>2022</v>
      </c>
      <c r="G23" s="313" t="str">
        <f t="shared" si="9"/>
        <v/>
      </c>
      <c r="H23" s="313" t="str">
        <f t="shared" si="10"/>
        <v/>
      </c>
      <c r="K23" s="483">
        <f>A8</f>
        <v>2023</v>
      </c>
      <c r="L23" s="313">
        <f>IF(ISBLANK(L8),"",L8)</f>
        <v>8</v>
      </c>
      <c r="M23" s="313">
        <f>IF(ISBLANK(K8),"",K8)</f>
        <v>7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 t="str">
        <f>IF(ISBLANK(B5),"",B5)</f>
        <v/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 t="str">
        <f t="shared" ref="B27:B28" si="12">IF(ISBLANK(B6),"",B6)</f>
        <v/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 t="str">
        <f t="shared" si="12"/>
        <v/>
      </c>
      <c r="C28" s="375"/>
      <c r="D28" s="199"/>
      <c r="F28" s="516">
        <f>A5</f>
        <v>2020</v>
      </c>
      <c r="G28" s="312" t="str">
        <f>IF(ISBLANK(H5),"",H5)</f>
        <v/>
      </c>
      <c r="H28" s="312" t="str">
        <f>IF(ISBLANK(G5),"",G5)</f>
        <v/>
      </c>
      <c r="K28" s="516">
        <f>A5</f>
        <v>2020</v>
      </c>
      <c r="L28" s="312" t="str">
        <f>IF(ISBLANK(O5),"",O5)</f>
        <v/>
      </c>
      <c r="M28" s="312" t="str">
        <f>IF(ISBLANK(N5),"",N5)</f>
        <v/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 t="str">
        <f t="shared" ref="G29:G30" si="14">IF(ISBLANK(H6),"",H6)</f>
        <v/>
      </c>
      <c r="H29" s="481" t="str">
        <f t="shared" ref="H29:H30" si="15">IF(ISBLANK(G6),"",G6)</f>
        <v/>
      </c>
      <c r="K29" s="488">
        <f t="shared" ref="K29:K30" si="16">A6</f>
        <v>2021</v>
      </c>
      <c r="L29" s="481" t="str">
        <f t="shared" ref="L29:L30" si="17">IF(ISBLANK(O6),"",O6)</f>
        <v/>
      </c>
      <c r="M29" s="481" t="str">
        <f t="shared" ref="M29:M30" si="18">IF(ISBLANK(N6),"",N6)</f>
        <v/>
      </c>
    </row>
    <row r="30" spans="1:15" x14ac:dyDescent="0.25">
      <c r="F30" s="483">
        <f t="shared" si="13"/>
        <v>2022</v>
      </c>
      <c r="G30" s="313" t="str">
        <f t="shared" si="14"/>
        <v/>
      </c>
      <c r="H30" s="313" t="str">
        <f t="shared" si="15"/>
        <v/>
      </c>
      <c r="K30" s="483">
        <f t="shared" si="16"/>
        <v>2022</v>
      </c>
      <c r="L30" s="313" t="str">
        <f t="shared" si="17"/>
        <v/>
      </c>
      <c r="M30" s="313" t="str">
        <f t="shared" si="18"/>
        <v/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 t="str">
        <f>IF(ISBLANK(H5),"",H5)</f>
        <v/>
      </c>
      <c r="H35" s="312" t="str">
        <f>IF(ISBLANK(G5),"",G5)</f>
        <v/>
      </c>
      <c r="K35" s="516">
        <f>A5</f>
        <v>2020</v>
      </c>
      <c r="L35" s="312" t="str">
        <f>IF(ISBLANK(O5),"",O5)</f>
        <v/>
      </c>
      <c r="M35" s="312" t="str">
        <f>IF(ISBLANK(N5),"",N5)</f>
        <v/>
      </c>
    </row>
    <row r="36" spans="6:15" x14ac:dyDescent="0.25">
      <c r="F36" s="488">
        <f t="shared" ref="F36:F37" si="19">A6</f>
        <v>2021</v>
      </c>
      <c r="G36" s="481" t="str">
        <f t="shared" ref="G36:G37" si="20">IF(ISBLANK(H6),"",H6)</f>
        <v/>
      </c>
      <c r="H36" s="481" t="str">
        <f t="shared" ref="H36:H37" si="21">IF(ISBLANK(G6),"",G6)</f>
        <v/>
      </c>
      <c r="K36" s="488">
        <f t="shared" ref="K36:K37" si="22">A6</f>
        <v>2021</v>
      </c>
      <c r="L36" s="481" t="str">
        <f t="shared" ref="L36:L37" si="23">IF(ISBLANK(O6),"",O6)</f>
        <v/>
      </c>
      <c r="M36" s="481" t="str">
        <f t="shared" ref="M36:M37" si="24">IF(ISBLANK(N6),"",N6)</f>
        <v/>
      </c>
    </row>
    <row r="37" spans="6:15" x14ac:dyDescent="0.25">
      <c r="F37" s="483">
        <f t="shared" si="19"/>
        <v>2022</v>
      </c>
      <c r="G37" s="313" t="str">
        <f t="shared" si="20"/>
        <v/>
      </c>
      <c r="H37" s="313" t="str">
        <f t="shared" si="21"/>
        <v/>
      </c>
      <c r="K37" s="483">
        <f t="shared" si="22"/>
        <v>2022</v>
      </c>
      <c r="L37" s="313" t="str">
        <f t="shared" si="23"/>
        <v/>
      </c>
      <c r="M37" s="313" t="str">
        <f t="shared" si="24"/>
        <v/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15.4</v>
      </c>
      <c r="C6" s="35">
        <v>33.299999999999997</v>
      </c>
      <c r="D6" s="63">
        <v>0</v>
      </c>
      <c r="E6" s="35">
        <v>76.900000000000006</v>
      </c>
      <c r="F6" s="35">
        <v>66.7</v>
      </c>
      <c r="G6" s="35">
        <v>85.7</v>
      </c>
      <c r="H6" s="294">
        <v>7.7</v>
      </c>
      <c r="I6" s="35">
        <v>0</v>
      </c>
      <c r="J6" s="63">
        <v>14.3</v>
      </c>
      <c r="M6" s="127" t="s">
        <v>16</v>
      </c>
      <c r="N6" s="937">
        <f>IF(ISBLANK(B8),"",B8)</f>
        <v>26.7</v>
      </c>
      <c r="O6" s="937">
        <f>IF(ISBLANK(E8),"",E8)</f>
        <v>53.3</v>
      </c>
      <c r="P6" s="128">
        <f>IF(ISBLANK(H8),"",H8)</f>
        <v>20</v>
      </c>
    </row>
    <row r="7" spans="1:19" x14ac:dyDescent="0.25">
      <c r="A7" s="288">
        <v>2022</v>
      </c>
      <c r="B7" s="169">
        <v>10</v>
      </c>
      <c r="C7" s="94">
        <v>0</v>
      </c>
      <c r="D7" s="171">
        <v>16.7</v>
      </c>
      <c r="E7" s="94">
        <v>70</v>
      </c>
      <c r="F7" s="94">
        <v>75</v>
      </c>
      <c r="G7" s="94">
        <v>66.7</v>
      </c>
      <c r="H7" s="169">
        <v>20</v>
      </c>
      <c r="I7" s="94">
        <v>25</v>
      </c>
      <c r="J7" s="171">
        <v>16.7</v>
      </c>
    </row>
    <row r="8" spans="1:19" x14ac:dyDescent="0.25">
      <c r="A8" s="220">
        <v>2023</v>
      </c>
      <c r="B8" s="169">
        <v>26.7</v>
      </c>
      <c r="C8" s="94">
        <v>28.6</v>
      </c>
      <c r="D8" s="171">
        <v>25</v>
      </c>
      <c r="E8" s="94">
        <v>53.3</v>
      </c>
      <c r="F8" s="94">
        <v>42.9</v>
      </c>
      <c r="G8" s="94">
        <v>62.5</v>
      </c>
      <c r="H8" s="169">
        <v>20</v>
      </c>
      <c r="I8" s="94">
        <v>28.6</v>
      </c>
      <c r="J8" s="171">
        <v>12.5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25</v>
      </c>
      <c r="O12" s="938">
        <f>IF(ISBLANK(G8),"",G8)</f>
        <v>62.5</v>
      </c>
      <c r="P12" s="940">
        <f>IF(ISBLANK(J8),"",J8)</f>
        <v>12.5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28.6</v>
      </c>
      <c r="O13" s="939">
        <f>IF(ISBLANK(F8),"",F8)</f>
        <v>42.9</v>
      </c>
      <c r="P13" s="941">
        <f>IF(ISBLANK(I8),"",I8)</f>
        <v>28.6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26.7</v>
      </c>
      <c r="O20" s="937">
        <f>IF(ISBLANK(E8),"",E8)</f>
        <v>53.3</v>
      </c>
      <c r="P20" s="942">
        <f>IF(ISBLANK(H8),"",H8)</f>
        <v>20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25</v>
      </c>
      <c r="O24" s="938">
        <f>IF(ISBLANK(G8),"",G8)</f>
        <v>62.5</v>
      </c>
      <c r="P24" s="940">
        <f>IF(ISBLANK(J8),"",J8)</f>
        <v>12.5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28.6</v>
      </c>
      <c r="O25" s="939">
        <f>IF(ISBLANK(F8),"",F8)</f>
        <v>42.9</v>
      </c>
      <c r="P25" s="941">
        <f>IF(ISBLANK(I8),"",I8)</f>
        <v>28.6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/>
      <c r="C4" s="618"/>
      <c r="D4" s="933" t="s">
        <v>1367</v>
      </c>
      <c r="E4" s="899" t="s">
        <v>5</v>
      </c>
    </row>
    <row r="5" spans="1:5" x14ac:dyDescent="0.25">
      <c r="A5" s="66" t="s">
        <v>160</v>
      </c>
      <c r="B5" s="692"/>
      <c r="C5" s="692"/>
      <c r="D5" s="914" t="s">
        <v>1367</v>
      </c>
      <c r="E5" s="902" t="s">
        <v>5</v>
      </c>
    </row>
    <row r="6" spans="1:5" x14ac:dyDescent="0.25">
      <c r="A6" s="66" t="s">
        <v>161</v>
      </c>
      <c r="B6" s="692"/>
      <c r="C6" s="692"/>
      <c r="D6" s="914" t="s">
        <v>1367</v>
      </c>
      <c r="E6" s="902" t="s">
        <v>5</v>
      </c>
    </row>
    <row r="7" spans="1:5" x14ac:dyDescent="0.25">
      <c r="A7" s="66" t="s">
        <v>162</v>
      </c>
      <c r="B7" s="692"/>
      <c r="C7" s="692"/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0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/>
      <c r="C9" s="692"/>
      <c r="D9" s="914" t="s">
        <v>1368</v>
      </c>
      <c r="E9" s="902" t="s">
        <v>5</v>
      </c>
    </row>
    <row r="10" spans="1:5" x14ac:dyDescent="0.25">
      <c r="A10" s="66" t="s">
        <v>165</v>
      </c>
      <c r="B10" s="692"/>
      <c r="C10" s="692"/>
      <c r="D10" s="914" t="s">
        <v>1369</v>
      </c>
      <c r="E10" s="902" t="s">
        <v>5</v>
      </c>
    </row>
    <row r="11" spans="1:5" x14ac:dyDescent="0.25">
      <c r="A11" s="66" t="s">
        <v>571</v>
      </c>
      <c r="B11" s="692"/>
      <c r="C11" s="692"/>
      <c r="D11" s="914" t="s">
        <v>1369</v>
      </c>
      <c r="E11" s="902" t="s">
        <v>5</v>
      </c>
    </row>
    <row r="12" spans="1:5" x14ac:dyDescent="0.25">
      <c r="A12" s="66" t="s">
        <v>572</v>
      </c>
      <c r="B12" s="692"/>
      <c r="C12" s="692"/>
      <c r="D12" s="914" t="s">
        <v>1369</v>
      </c>
      <c r="E12" s="902" t="s">
        <v>5</v>
      </c>
    </row>
    <row r="13" spans="1:5" x14ac:dyDescent="0.25">
      <c r="A13" s="66" t="s">
        <v>166</v>
      </c>
      <c r="B13" s="692"/>
      <c r="C13" s="692"/>
      <c r="D13" s="914" t="s">
        <v>1369</v>
      </c>
      <c r="E13" s="902" t="s">
        <v>5</v>
      </c>
    </row>
    <row r="14" spans="1:5" x14ac:dyDescent="0.25">
      <c r="A14" s="728" t="s">
        <v>573</v>
      </c>
      <c r="B14" s="1037"/>
      <c r="C14" s="1037"/>
      <c r="D14" s="934" t="s">
        <v>1369</v>
      </c>
      <c r="E14" s="902" t="s">
        <v>5</v>
      </c>
    </row>
    <row r="15" spans="1:5" x14ac:dyDescent="0.25">
      <c r="A15" s="66" t="s">
        <v>574</v>
      </c>
      <c r="B15" s="1037"/>
      <c r="C15" s="1037"/>
      <c r="D15" s="934" t="s">
        <v>1369</v>
      </c>
      <c r="E15" s="902" t="s">
        <v>5</v>
      </c>
    </row>
    <row r="16" spans="1:5" x14ac:dyDescent="0.25">
      <c r="A16" s="729" t="s">
        <v>167</v>
      </c>
      <c r="B16" s="693"/>
      <c r="C16" s="693"/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/>
      <c r="E20" s="602"/>
      <c r="F20" s="602"/>
      <c r="G20" s="365"/>
      <c r="H20" s="213"/>
    </row>
    <row r="21" spans="1:11" x14ac:dyDescent="0.25">
      <c r="A21" s="707" t="s">
        <v>186</v>
      </c>
      <c r="B21" s="689"/>
      <c r="C21" s="716"/>
      <c r="D21" s="753"/>
      <c r="E21" s="753"/>
      <c r="F21" s="753"/>
      <c r="G21" s="365"/>
      <c r="H21" s="213"/>
    </row>
    <row r="22" spans="1:11" x14ac:dyDescent="0.25">
      <c r="A22" s="677" t="s">
        <v>187</v>
      </c>
      <c r="B22" s="732"/>
      <c r="C22" s="721"/>
      <c r="D22" s="754"/>
      <c r="E22" s="754"/>
      <c r="F22" s="754"/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0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0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100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0</v>
      </c>
      <c r="C30" s="206" t="s">
        <v>501</v>
      </c>
    </row>
    <row r="31" spans="1:11" x14ac:dyDescent="0.25">
      <c r="A31" s="700" t="s">
        <v>1438</v>
      </c>
      <c r="B31" s="736">
        <f>F21</f>
        <v>0</v>
      </c>
    </row>
    <row r="32" spans="1:11" x14ac:dyDescent="0.25">
      <c r="A32" s="700" t="s">
        <v>1439</v>
      </c>
      <c r="B32" s="736">
        <f>F22</f>
        <v>0</v>
      </c>
    </row>
    <row r="33" spans="1:2" x14ac:dyDescent="0.25">
      <c r="A33" s="701" t="s">
        <v>1440</v>
      </c>
      <c r="B33" s="734">
        <f>100-(B30+B31+B32)</f>
        <v>100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/>
      <c r="C4" s="71"/>
      <c r="D4" s="71"/>
      <c r="G4" s="219">
        <f>A4</f>
        <v>2020</v>
      </c>
      <c r="H4" s="291" t="str">
        <f>IF(ISBLANK(C4),"",C4)</f>
        <v/>
      </c>
      <c r="I4" s="291" t="str">
        <f>IF(ISBLANK(D4),"",D4)</f>
        <v/>
      </c>
    </row>
    <row r="5" spans="1:9" x14ac:dyDescent="0.25">
      <c r="A5" s="288">
        <v>2021</v>
      </c>
      <c r="B5" s="216"/>
      <c r="C5" s="216"/>
      <c r="D5" s="216"/>
      <c r="G5" s="288">
        <f t="shared" ref="G5:G6" si="0">A5</f>
        <v>2021</v>
      </c>
      <c r="H5" s="292" t="str">
        <f t="shared" ref="H5:H6" si="1">IF(ISBLANK(C5),"",C5)</f>
        <v/>
      </c>
      <c r="I5" s="292" t="str">
        <f t="shared" ref="I5:I6" si="2">IF(ISBLANK(D5),"",D5)</f>
        <v/>
      </c>
    </row>
    <row r="6" spans="1:9" x14ac:dyDescent="0.25">
      <c r="A6" s="220">
        <v>2022</v>
      </c>
      <c r="B6" s="170"/>
      <c r="C6" s="170"/>
      <c r="D6" s="170"/>
      <c r="G6" s="221">
        <f t="shared" si="0"/>
        <v>2022</v>
      </c>
      <c r="H6" s="293" t="str">
        <f t="shared" si="1"/>
        <v/>
      </c>
      <c r="I6" s="293" t="str">
        <f t="shared" si="2"/>
        <v/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 t="str">
        <f>IF(ISBLANK(C4),"",C4)</f>
        <v/>
      </c>
      <c r="I12" s="291" t="str">
        <f>IF(ISBLANK(D4),"",D4)</f>
        <v/>
      </c>
    </row>
    <row r="13" spans="1:9" x14ac:dyDescent="0.25">
      <c r="G13" s="288">
        <f t="shared" ref="G13:G14" si="3">A5</f>
        <v>2021</v>
      </c>
      <c r="H13" s="292" t="str">
        <f t="shared" ref="H13:I13" si="4">IF(ISBLANK(C5),"",C5)</f>
        <v/>
      </c>
      <c r="I13" s="292" t="str">
        <f t="shared" si="4"/>
        <v/>
      </c>
    </row>
    <row r="14" spans="1:9" x14ac:dyDescent="0.25">
      <c r="G14" s="221">
        <f t="shared" si="3"/>
        <v>2022</v>
      </c>
      <c r="H14" s="293" t="str">
        <f t="shared" ref="H14:I14" si="5">IF(ISBLANK(C6),"",C6)</f>
        <v/>
      </c>
      <c r="I14" s="293" t="str">
        <f t="shared" si="5"/>
        <v/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/>
      <c r="C23" s="71"/>
      <c r="D23" s="71"/>
      <c r="G23" s="219">
        <f>A23</f>
        <v>2020</v>
      </c>
      <c r="H23" s="291" t="str">
        <f>IF(ISBLANK(C23),"",C23)</f>
        <v/>
      </c>
      <c r="I23" s="291" t="str">
        <f>IF(ISBLANK(D23),"",D23)</f>
        <v/>
      </c>
    </row>
    <row r="24" spans="1:13" x14ac:dyDescent="0.25">
      <c r="A24" s="288">
        <v>2021</v>
      </c>
      <c r="B24" s="216"/>
      <c r="C24" s="216"/>
      <c r="D24" s="216"/>
      <c r="G24" s="288">
        <f t="shared" ref="G24:G25" si="6">A24</f>
        <v>2021</v>
      </c>
      <c r="H24" s="292" t="str">
        <f t="shared" ref="H24:H25" si="7">IF(ISBLANK(C24),"",C24)</f>
        <v/>
      </c>
      <c r="I24" s="292" t="str">
        <f t="shared" ref="I24:I25" si="8">IF(ISBLANK(D24),"",D24)</f>
        <v/>
      </c>
    </row>
    <row r="25" spans="1:13" x14ac:dyDescent="0.25">
      <c r="A25" s="220">
        <v>2022</v>
      </c>
      <c r="B25" s="170"/>
      <c r="C25" s="170"/>
      <c r="D25" s="170"/>
      <c r="G25" s="221">
        <f t="shared" si="6"/>
        <v>2022</v>
      </c>
      <c r="H25" s="293" t="str">
        <f t="shared" si="7"/>
        <v/>
      </c>
      <c r="I25" s="293" t="str">
        <f t="shared" si="8"/>
        <v/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 t="str">
        <f>IF(ISBLANK(C23),"",C23)</f>
        <v/>
      </c>
      <c r="I31" s="291" t="str">
        <f>IF(ISBLANK(D23),"",D23)</f>
        <v/>
      </c>
    </row>
    <row r="32" spans="1:13" x14ac:dyDescent="0.25">
      <c r="G32" s="288">
        <f t="shared" ref="G32:G33" si="9">A24</f>
        <v>2021</v>
      </c>
      <c r="H32" s="292" t="str">
        <f t="shared" ref="H32:I32" si="10">IF(ISBLANK(C24),"",C24)</f>
        <v/>
      </c>
      <c r="I32" s="292" t="str">
        <f t="shared" si="10"/>
        <v/>
      </c>
    </row>
    <row r="33" spans="7:9" x14ac:dyDescent="0.25">
      <c r="G33" s="221">
        <f t="shared" si="9"/>
        <v>2022</v>
      </c>
      <c r="H33" s="293" t="str">
        <f t="shared" ref="H33:I33" si="11">IF(ISBLANK(C25),"",C25)</f>
        <v/>
      </c>
      <c r="I33" s="293" t="str">
        <f t="shared" si="11"/>
        <v/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0</v>
      </c>
      <c r="C4" s="1086"/>
      <c r="D4" s="110">
        <v>0</v>
      </c>
      <c r="E4" s="70"/>
      <c r="F4" s="1085">
        <v>0</v>
      </c>
      <c r="G4" s="70"/>
      <c r="H4" s="1087">
        <v>0</v>
      </c>
      <c r="I4" s="1086"/>
    </row>
    <row r="5" spans="1:9" x14ac:dyDescent="0.25">
      <c r="A5" s="589">
        <v>2021</v>
      </c>
      <c r="B5" s="1088">
        <v>0</v>
      </c>
      <c r="C5" s="1089"/>
      <c r="D5" s="162">
        <v>0</v>
      </c>
      <c r="E5" s="214"/>
      <c r="F5" s="1088">
        <v>0</v>
      </c>
      <c r="G5" s="214"/>
      <c r="H5" s="1090">
        <v>0</v>
      </c>
      <c r="I5" s="1089"/>
    </row>
    <row r="6" spans="1:9" x14ac:dyDescent="0.25">
      <c r="A6" s="590">
        <v>2022</v>
      </c>
      <c r="B6" s="1091">
        <v>0</v>
      </c>
      <c r="C6" s="1092"/>
      <c r="D6" s="171">
        <v>0</v>
      </c>
      <c r="E6" s="169"/>
      <c r="F6" s="1091">
        <v>0</v>
      </c>
      <c r="G6" s="169"/>
      <c r="H6" s="1093">
        <v>0</v>
      </c>
      <c r="I6" s="1092"/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/>
      <c r="C4" s="1085"/>
      <c r="D4" s="1086"/>
      <c r="E4" s="1085"/>
      <c r="F4" s="1086"/>
    </row>
    <row r="5" spans="1:6" x14ac:dyDescent="0.25">
      <c r="A5" s="482">
        <v>2021</v>
      </c>
      <c r="B5" s="1090"/>
      <c r="C5" s="1088"/>
      <c r="D5" s="1089"/>
      <c r="E5" s="1088"/>
      <c r="F5" s="1089"/>
    </row>
    <row r="6" spans="1:6" ht="15.75" thickBot="1" x14ac:dyDescent="0.3">
      <c r="A6" s="962">
        <v>2022</v>
      </c>
      <c r="B6" s="1094"/>
      <c r="C6" s="1095"/>
      <c r="D6" s="1096"/>
      <c r="E6" s="1095"/>
      <c r="F6" s="109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Подујево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633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78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 t="str">
        <f>IF(ISBLANK('DEM1'!B9),"-",'DEM1'!B9)</f>
        <v>-</v>
      </c>
      <c r="C42" s="320" t="str">
        <f>IF(LEN('DEM1'!C9)&gt;0,"(" &amp; 'DEM1'!C9 &amp; ")", "-")</f>
        <v>-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 t="str">
        <f>IF(ISBLANK('DEM1'!B10),"-",'DEM1'!B10)</f>
        <v>-</v>
      </c>
      <c r="C43" s="348" t="str">
        <f>IF(LEN('DEM1'!C10)&gt;0,"(" &amp; 'DEM1'!C10 &amp; ")", "-")</f>
        <v>-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 t="str">
        <f>IF(ISBLANK('DEM1'!B11),"-",'DEM1'!B11)</f>
        <v>-</v>
      </c>
      <c r="C44" s="351" t="str">
        <f>IF(LEN('DEM1'!C11)&gt;0,"(" &amp; 'DEM1'!C11 &amp; ")", "-")</f>
        <v>-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 t="str">
        <f>IF(ISBLANK('DEM1'!B12),"-",'DEM1'!B12)</f>
        <v>-</v>
      </c>
      <c r="C45" s="320" t="str">
        <f>IF(LEN('DEM1'!C12)&gt;0,"(" &amp; 'DEM1'!C12 &amp; ")", "-")</f>
        <v>-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 t="str">
        <f>IF(ISBLANK('DEM1'!B13),"-",'DEM1'!B13)</f>
        <v>-</v>
      </c>
      <c r="C46" s="348" t="str">
        <f>IF(LEN('DEM1'!C13)&gt;0,"(" &amp; 'DEM1'!C13 &amp; ")", "-")</f>
        <v>-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 t="str">
        <f>IF(ISBLANK('DEM1'!B14),"-",'DEM1'!B14)</f>
        <v>-</v>
      </c>
      <c r="C47" s="320" t="str">
        <f>IF(LEN('DEM1'!C14)&gt;0,"(" &amp; 'DEM1'!C14 &amp; ")", "-")</f>
        <v>-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 t="str">
        <f>IF(ISBLANK('DEM1'!B15),"-",'DEM1'!B15)</f>
        <v>-</v>
      </c>
      <c r="C48" s="320" t="str">
        <f>IF(LEN('DEM1'!C15)&gt;0,"(" &amp; 'DEM1'!C15 &amp; ")", "-")</f>
        <v>-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 t="str">
        <f>IF(ISBLANK('DEM1'!B16),"-",'DEM1'!B16)</f>
        <v>-</v>
      </c>
      <c r="C49" s="320" t="str">
        <f>IF(LEN('DEM1'!C16)&gt;0,"(" &amp; 'DEM1'!C16 &amp; ")", "-")</f>
        <v>-</v>
      </c>
      <c r="D49" s="150"/>
      <c r="E49" s="316"/>
      <c r="F49" s="316"/>
    </row>
    <row r="50" spans="1:26" ht="24.95" customHeight="1" x14ac:dyDescent="0.2">
      <c r="A50" s="345" t="s">
        <v>1300</v>
      </c>
      <c r="B50" s="353" t="str">
        <f>IF(ISBLANK('DEM6'!L34),"-",'DEM6'!L34)</f>
        <v>-</v>
      </c>
      <c r="C50" s="320" t="str">
        <f>IF(LEN('DEM6'!N36)&gt;0,"(" &amp; 'DEM6'!N36 &amp; ")", "-")</f>
        <v>-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 t="str">
        <f>IF(ISBLANK('DEM7'!B4),"-",'DEM7'!B4)</f>
        <v>-</v>
      </c>
      <c r="C51" s="351" t="str">
        <f>IF(LEN('DEM7'!B8)&gt;0,"(" &amp; 'DEM7'!B8 &amp; ")", "-")</f>
        <v>-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 t="str">
        <f>IF(ISBLANK('DEM2'!D7),"-",'DEM2'!D7)</f>
        <v>-</v>
      </c>
      <c r="C63" s="550" t="str">
        <f>IF(ISBLANK('DEM2'!C7),"-",'DEM2'!C7)</f>
        <v>-</v>
      </c>
      <c r="D63" s="550"/>
      <c r="E63" s="550" t="str">
        <f>IF(ISBLANK('DEM2'!D8),"-",'DEM2'!D8)</f>
        <v>-</v>
      </c>
      <c r="F63" s="550" t="str">
        <f>IF(ISBLANK('DEM2'!C8),"-",'DEM2'!C8)</f>
        <v>-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 t="str">
        <f>IF(ISBLANK('DEM2'!G7),"-",'DEM2'!G7)</f>
        <v>-</v>
      </c>
      <c r="C64" s="319" t="str">
        <f>IF(ISBLANK('DEM2'!F7),"-",'DEM2'!F7)</f>
        <v>-</v>
      </c>
      <c r="D64" s="791"/>
      <c r="E64" s="319" t="str">
        <f>IF(ISBLANK('DEM2'!G8),"-",'DEM2'!G8)</f>
        <v>-</v>
      </c>
      <c r="F64" s="319" t="str">
        <f>IF(ISBLANK('DEM2'!F8),"-",'DEM2'!F8)</f>
        <v>-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 t="str">
        <f>IF(ISBLANK('DEM2'!J7),"-",'DEM2'!J7)</f>
        <v>-</v>
      </c>
      <c r="C65" s="347" t="str">
        <f>IF(ISBLANK('DEM2'!I7),"-",'DEM2'!I7)</f>
        <v>-</v>
      </c>
      <c r="D65" s="395"/>
      <c r="E65" s="347" t="str">
        <f>IF(ISBLANK('DEM2'!J8),"-",'DEM2'!J8)</f>
        <v>-</v>
      </c>
      <c r="F65" s="347" t="str">
        <f>IF(ISBLANK('DEM2'!I8),"-",'DEM2'!I8)</f>
        <v>-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 t="str">
        <f>IF(ISBLANK('DEM2'!M7),"-",'DEM2'!M7)</f>
        <v>-</v>
      </c>
      <c r="C66" s="319" t="str">
        <f>IF(ISBLANK('DEM2'!L7),"-",'DEM2'!L7)</f>
        <v>-</v>
      </c>
      <c r="D66" s="397"/>
      <c r="E66" s="319" t="str">
        <f>IF(ISBLANK('DEM2'!M8),"-",'DEM2'!M8)</f>
        <v>-</v>
      </c>
      <c r="F66" s="319" t="str">
        <f>IF(ISBLANK('DEM2'!L8),"-",'DEM2'!L8)</f>
        <v>-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 t="str">
        <f>IF(ISBLANK('DEM2'!P7),"-",'DEM2'!P7)</f>
        <v>-</v>
      </c>
      <c r="C67" s="319" t="str">
        <f>IF(ISBLANK('DEM2'!O7),"-",'DEM2'!O7)</f>
        <v>-</v>
      </c>
      <c r="D67" s="397"/>
      <c r="E67" s="319" t="str">
        <f>IF(ISBLANK('DEM2'!P8),"-",'DEM2'!P8)</f>
        <v>-</v>
      </c>
      <c r="F67" s="319" t="str">
        <f>IF(ISBLANK('DEM2'!O8),"-",'DEM2'!O8)</f>
        <v>-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 t="str">
        <f>IF(ISBLANK('DEM2'!S7),"-",'DEM2'!S7)</f>
        <v>-</v>
      </c>
      <c r="C68" s="416" t="str">
        <f>IF(ISBLANK('DEM2'!R7),"-",'DEM2'!R7)</f>
        <v>-</v>
      </c>
      <c r="D68" s="422"/>
      <c r="E68" s="416" t="str">
        <f>IF(ISBLANK('DEM2'!S8),"-",'DEM2'!S8)</f>
        <v>-</v>
      </c>
      <c r="F68" s="416" t="str">
        <f>IF(ISBLANK('DEM2'!R8),"-",'DEM2'!R8)</f>
        <v>-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 t="str">
        <f>IF(ISBLANK('DEM2'!V7),"-",'DEM2'!V7)</f>
        <v>-</v>
      </c>
      <c r="C69" s="465" t="str">
        <f>IF(ISBLANK('DEM2'!U7),"-",'DEM2'!U7)</f>
        <v>-</v>
      </c>
      <c r="D69" s="801"/>
      <c r="E69" s="465" t="str">
        <f>IF(ISBLANK('DEM2'!V8),"-",'DEM2'!V8)</f>
        <v>-</v>
      </c>
      <c r="F69" s="465" t="str">
        <f>IF(ISBLANK('DEM2'!U8),"-",'DEM2'!U8)</f>
        <v>-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 t="str">
        <f>IF(ISBLANK('DEM2'!B23),"-",'DEM2'!B23)</f>
        <v>-</v>
      </c>
      <c r="G115" s="802" t="str">
        <f>IF(ISBLANK('DEM2'!E23),"-",'DEM2'!E23)</f>
        <v>-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 t="str">
        <f>IF(ISBLANK('DEM2'!B24),"-",'DEM2'!B24)</f>
        <v>-</v>
      </c>
      <c r="G116" s="409" t="str">
        <f>IF(ISBLANK('DEM2'!E24),"-",'DEM2'!E24)</f>
        <v>-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 t="str">
        <f>IF(ISBLANK('DEM2'!B25),"-",'DEM2'!B25)</f>
        <v>-</v>
      </c>
      <c r="G117" s="803" t="str">
        <f>IF(ISBLANK('DEM2'!E25),"-",'DEM2'!E25)</f>
        <v>-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 t="str">
        <f>IF(ISBLANK('EKO1'!B5),"-",'EKO1'!B5)</f>
        <v>-</v>
      </c>
      <c r="C160" s="320" t="str">
        <f>IF(LEN('EKO1'!C5)&gt;0,"(" &amp; 'EKO1'!C5 &amp; ")", "-")</f>
        <v>-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 t="str">
        <f>IF(ISBLANK('EKO1'!B6),"-",'EKO1'!B6)</f>
        <v>-</v>
      </c>
      <c r="C161" s="320" t="str">
        <f>IF(LEN('EKO1'!C6)&gt;0,"(" &amp; 'EKO1'!C6 &amp; ")", "-")</f>
        <v>-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 t="str">
        <f>IF(ISBLANK('EKO1'!B7),"-",'EKO1'!B7)</f>
        <v>-</v>
      </c>
      <c r="C162" s="348" t="str">
        <f>IF(LEN('EKO1'!C7)&gt;0,"(" &amp; 'EKO1'!C7 &amp; ")", "-")</f>
        <v>-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 t="str">
        <f>IF(ISBLANK('EKO1'!B8),"-",'EKO1'!B8)</f>
        <v>-</v>
      </c>
      <c r="C163" s="417" t="str">
        <f>IF(LEN('EKO1'!C8)&gt;0,"(" &amp; 'EKO1'!C8 &amp; ")", "-")</f>
        <v>-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15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 t="str">
        <f>IF(ISBLANK('EKO1'!B10),"-",'EKO1'!B10)</f>
        <v>-</v>
      </c>
      <c r="C165" s="798" t="str">
        <f>IF(LEN('EKO1'!C10)&gt;0,"(" &amp; 'EKO1'!C10 &amp; ")", "-")</f>
        <v>-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 t="str">
        <f>IF(ISBLANK(SIROMASTVO1!B6),"-",SIROMASTVO1!B6)</f>
        <v>-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 t="str">
        <f>IF(ISBLANK(SIROMASTVO1!B7),"-",SIROMASTVO1!B7)</f>
        <v>-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 t="str">
        <f>IF(ISBLANK(SIROMASTVO1!B4),"-",SIROMASTVO1!B4)</f>
        <v>-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 t="str">
        <f>IF(ISBLANK(SIROMASTVO1!B5),"-",SIROMASTVO1!B5)</f>
        <v>-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 t="str">
        <f>IF(ISBLANK('EKO4'!B9),"-",'EKO4'!B9)</f>
        <v>-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 t="str">
        <f>IF(ISBLANK('EKO6'!E6),"-",'EKO6'!E6)</f>
        <v>-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 t="str">
        <f>IF(ISBLANK('EKO6'!C6),"-",'EKO6'!C6)</f>
        <v>-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 t="str">
        <f>IF(ISBLANK('EKO6'!G6),"-",'EKO6'!G6)</f>
        <v>-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 t="str">
        <f>IF(ISBLANK('EKO4'!B4),"-",'EKO4'!B4)</f>
        <v>-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 t="str">
        <f>IF(ISBLANK('EKO4'!B5),"-",'EKO4'!B5)</f>
        <v>-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 t="str">
        <f>IF(ISBLANK('EKO4'!B6),"-",'EKO4'!B6)</f>
        <v>-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 t="str">
        <f>IF(ISBLANK('EKO4'!B7),"-",'EKO4'!B7)</f>
        <v>-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 t="str">
        <f>IF(ISBLANK('EKO4'!B13),"-",'EKO4'!B13)</f>
        <v>-</v>
      </c>
      <c r="D264" s="1117"/>
      <c r="E264" s="1117"/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773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774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775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776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16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 t="str">
        <f>IF(ISBLANK(OBRAZ1!B4),"-",OBRAZ1!B4)</f>
        <v>-</v>
      </c>
      <c r="D361" s="820"/>
      <c r="E361" s="796" t="str">
        <f>IF(LEN(OBRAZ1!C4)&gt;0,"(" &amp; OBRAZ1!C4 &amp; ")", "-")</f>
        <v>-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 t="str">
        <f>IF(ISBLANK(OBRAZ1!B5),"-",OBRAZ1!B5)</f>
        <v>-</v>
      </c>
      <c r="D362" s="403"/>
      <c r="E362" s="348" t="str">
        <f>IF(LEN(OBRAZ1!C5)&gt;0,"(" &amp; OBRAZ1!C5 &amp; ")", "-")</f>
        <v>-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 t="str">
        <f>IF(ISBLANK(OBRAZ1!B6),"-",OBRAZ1!B6)</f>
        <v>-</v>
      </c>
      <c r="D363" s="404"/>
      <c r="E363" s="351" t="str">
        <f>IF(LEN(OBRAZ1!C6)&gt;0,"(" &amp; OBRAZ1!C6 &amp; ")", "-")</f>
        <v>-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 t="str">
        <f>IF(ISBLANK(OBRAZ1!B7),"-",OBRAZ1!B7)</f>
        <v>-</v>
      </c>
      <c r="D364" s="403"/>
      <c r="E364" s="348" t="str">
        <f>IF(LEN(OBRAZ1!C7)&gt;0,"(" &amp; OBRAZ1!C7 &amp; ")", "-")</f>
        <v>-</v>
      </c>
      <c r="F364" s="316"/>
      <c r="G364" s="800" t="s">
        <v>1584</v>
      </c>
      <c r="H364" s="810" t="str">
        <f>IF(ISBLANK(OBRAZ2!H6),"-",OBRAZ2!H6)</f>
        <v>-</v>
      </c>
      <c r="I364" s="810" t="str">
        <f>IF(ISBLANK(OBRAZ2!I6),"-",OBRAZ2!I6)</f>
        <v>-</v>
      </c>
      <c r="J364" s="810" t="str">
        <f>IF(ISBLANK(OBRAZ2!J6),"-",OBRAZ2!J6)</f>
        <v>-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 t="str">
        <f>IF(ISBLANK(OBRAZ1!B8),"-",OBRAZ1!B8)</f>
        <v>-</v>
      </c>
      <c r="D365" s="404"/>
      <c r="E365" s="351" t="str">
        <f>IF(LEN(OBRAZ1!C8)&gt;0,"(" &amp; OBRAZ1!C8 &amp; ")", "-")</f>
        <v>-</v>
      </c>
      <c r="F365" s="316"/>
      <c r="G365" s="783" t="s">
        <v>1585</v>
      </c>
      <c r="H365" s="791" t="str">
        <f>IF(ISBLANK(OBRAZ2!H7),"-",OBRAZ2!H7)</f>
        <v>-</v>
      </c>
      <c r="I365" s="791" t="str">
        <f>IF(ISBLANK(OBRAZ2!I7),"-",OBRAZ2!I7)</f>
        <v>-</v>
      </c>
      <c r="J365" s="791" t="str">
        <f>IF(ISBLANK(OBRAZ2!J7),"-",OBRAZ2!J7)</f>
        <v>-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 t="str">
        <f>IF(ISBLANK(OBRAZ1!B9),"-",OBRAZ1!B9)</f>
        <v>-</v>
      </c>
      <c r="D366" s="403"/>
      <c r="E366" s="348" t="str">
        <f>IF(LEN(OBRAZ1!C9)&gt;0,"(" &amp; OBRAZ1!C9 &amp; ")", "-")</f>
        <v>-</v>
      </c>
      <c r="F366" s="316"/>
      <c r="G366" s="824" t="s">
        <v>1586</v>
      </c>
      <c r="H366" s="809" t="str">
        <f>IF(ISBLANK(OBRAZ2!H8),"-",OBRAZ2!H8)</f>
        <v>-</v>
      </c>
      <c r="I366" s="809" t="str">
        <f>IF(ISBLANK(OBRAZ2!I8),"-",OBRAZ2!I8)</f>
        <v>-</v>
      </c>
      <c r="J366" s="809" t="str">
        <f>IF(ISBLANK(OBRAZ2!J8),"-",OBRAZ2!J8)</f>
        <v>-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 t="str">
        <f>IF(ISBLANK(OBRAZ1!B10),"-",OBRAZ1!B10)</f>
        <v>-</v>
      </c>
      <c r="D367" s="821"/>
      <c r="E367" s="798" t="str">
        <f>IF(LEN(OBRAZ1!C10)&gt;0,"(" &amp; OBRAZ1!C10 &amp; ")", "-")</f>
        <v>-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 t="str">
        <f>IF(ISBLANK(OBRAZ2!B12),"-",OBRAZ2!B21)</f>
        <v>-</v>
      </c>
      <c r="I375" s="852" t="str">
        <f>IF(ISBLANK(OBRAZ2!C12),"-",OBRAZ2!C21)</f>
        <v>-</v>
      </c>
      <c r="J375" s="852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 t="str">
        <f>IF(ISBLANK(OBRAZ2!B13),"-",OBRAZ2!B22)</f>
        <v>-</v>
      </c>
      <c r="I376" s="853" t="str">
        <f>IF(ISBLANK(OBRAZ2!C13),"-",OBRAZ2!C22)</f>
        <v>-</v>
      </c>
      <c r="J376" s="853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 t="str">
        <f>IF(ISBLANK(OBRAZ2!B14),"-",OBRAZ2!B23)</f>
        <v>-</v>
      </c>
      <c r="I377" s="853" t="str">
        <f>IF(ISBLANK(OBRAZ2!C14),"-",OBRAZ2!C23)</f>
        <v>-</v>
      </c>
      <c r="J377" s="853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 t="str">
        <f>IF(ISBLANK(OBRAZ2!B15),"-",OBRAZ2!B24)</f>
        <v>-</v>
      </c>
      <c r="I378" s="853" t="str">
        <f>IF(ISBLANK(OBRAZ2!C15),"-",OBRAZ2!C24)</f>
        <v>-</v>
      </c>
      <c r="J378" s="853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 t="str">
        <f>IF(ISBLANK(OBRAZ2!B16),"-",OBRAZ2!B25)</f>
        <v>-</v>
      </c>
      <c r="I379" s="853" t="str">
        <f>IF(ISBLANK(OBRAZ2!C16),"-",OBRAZ2!C25)</f>
        <v>-</v>
      </c>
      <c r="J379" s="853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 t="str">
        <f>IF(ISBLANK(OBRAZ2!B17),"-",OBRAZ2!B26)</f>
        <v>-</v>
      </c>
      <c r="I380" s="854" t="str">
        <f>IF(ISBLANK(OBRAZ2!C17),"-",OBRAZ2!C26)</f>
        <v>-</v>
      </c>
      <c r="J380" s="854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 t="str">
        <f>IF(ISBLANK(OBRAZ5!B4),"-",OBRAZ5!B4)</f>
        <v>-</v>
      </c>
      <c r="D409" s="820"/>
      <c r="E409" s="796" t="str">
        <f>IF(LEN(OBRAZ5!C4)&gt;0,"(" &amp; OBRAZ5!C4 &amp; ")", "-")</f>
        <v>-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 t="str">
        <f>IF(ISBLANK(OBRAZ5!B5),"-",OBRAZ5!B5)</f>
        <v>-</v>
      </c>
      <c r="D410" s="403"/>
      <c r="E410" s="348" t="str">
        <f>IF(LEN(OBRAZ5!C5)&gt;0,"(" &amp; OBRAZ5!C5 &amp; ")", "-")</f>
        <v>-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 t="str">
        <f>IF(ISBLANK(OBRAZ5!B7),"-",OBRAZ5!B7)</f>
        <v>-</v>
      </c>
      <c r="D412" s="151"/>
      <c r="E412" s="320" t="str">
        <f>IF(LEN(OBRAZ5!C7)&gt;0,"(" &amp; OBRAZ5!C7 &amp; ")", "-")</f>
        <v>-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 t="str">
        <f>IF(ISBLANK(OBRAZ5!B8),"-",OBRAZ5!B8)</f>
        <v>-</v>
      </c>
      <c r="D413" s="151"/>
      <c r="E413" s="320" t="str">
        <f>IF(LEN(OBRAZ5!C8)&gt;0,"(" &amp; OBRAZ5!C8 &amp; ")", "-")</f>
        <v>-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 t="str">
        <f>IF(ISBLANK(OBRAZ5!B10),"-",OBRAZ5!B10)</f>
        <v>-</v>
      </c>
      <c r="D415" s="151"/>
      <c r="E415" s="320" t="str">
        <f>IF(LEN(OBRAZ5!C10)&gt;0,"(" &amp; OBRAZ5!C10 &amp; ")", "-")</f>
        <v>-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 t="str">
        <f>IF(ISBLANK(OBRAZ5!B11),"-",OBRAZ5!B11)</f>
        <v>-</v>
      </c>
      <c r="D416" s="403"/>
      <c r="E416" s="348" t="str">
        <f>IF(LEN(OBRAZ5!C11)&gt;0,"(" &amp; OBRAZ5!C11 &amp; ")", "-")</f>
        <v>-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 t="str">
        <f>IF(ISBLANK(OBRAZ5!B12),"-",OBRAZ5!B12)</f>
        <v>-</v>
      </c>
      <c r="D417" s="151"/>
      <c r="E417" s="320" t="str">
        <f>IF(LEN(OBRAZ5!C12)&gt;0,"(" &amp; OBRAZ5!C12 &amp; ")", "-")</f>
        <v>-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 t="str">
        <f>IF(ISBLANK(OBRAZ5!B13),"-",OBRAZ5!B13)</f>
        <v>-</v>
      </c>
      <c r="D418" s="151"/>
      <c r="E418" s="320" t="str">
        <f>IF(LEN(OBRAZ5!C13)&gt;0,"(" &amp; OBRAZ5!C13 &amp; ")", "-")</f>
        <v>-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 t="str">
        <f>IF(ISBLANK(OBRAZ5!B14),"-",OBRAZ5!B14)</f>
        <v>-</v>
      </c>
      <c r="D419" s="151"/>
      <c r="E419" s="320" t="str">
        <f>IF(LEN(OBRAZ5!C14)&gt;0,"(" &amp; OBRAZ5!C14 &amp; ")", "-")</f>
        <v>-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 t="str">
        <f>IF(ISBLANK(OBRAZ5!B15),"-",OBRAZ5!B15)</f>
        <v>-</v>
      </c>
      <c r="D420" s="151"/>
      <c r="E420" s="320" t="str">
        <f>IF(LEN(OBRAZ5!C15)&gt;0,"(" &amp; OBRAZ5!C15 &amp; ")", "-")</f>
        <v>-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 t="str">
        <f>IF(ISBLANK(OBRAZ5!B16),"-",OBRAZ5!B16)</f>
        <v>-</v>
      </c>
      <c r="D421" s="404"/>
      <c r="E421" s="351" t="str">
        <f>IF(LEN(OBRAZ5!C16)&gt;0,"(" &amp; OBRAZ5!C16 &amp; ")", "-")</f>
        <v>-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 t="str">
        <f>IF(ISBLANK(OBRAZ5!B17),"-",OBRAZ5!B17)</f>
        <v>-</v>
      </c>
      <c r="D422" s="821"/>
      <c r="E422" s="798" t="str">
        <f>IF(LEN(OBRAZ5!C17)&gt;0,"(" &amp; OBRAZ5!C17 &amp; ")", "-")</f>
        <v>-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 t="str">
        <f>IF(ISBLANK(OBRAZ7!B4),"-",OBRAZ7!B4)</f>
        <v>-</v>
      </c>
      <c r="D444" s="820"/>
      <c r="E444" s="796" t="str">
        <f>IF(LEN(OBRAZ7!C4)&gt;0,"(" &amp; OBRAZ7!C4 &amp; ")", "-")</f>
        <v>-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 t="str">
        <f>IF(COUNT(OBRAZ8!B7,OBRAZ8!E7,OBRAZ8!H7)=0,"-",OBRAZ8!K7)</f>
        <v>-</v>
      </c>
      <c r="D445" s="151"/>
      <c r="E445" s="320" t="str">
        <f>IF(COUNT(OBRAZ8!B7,OBRAZ8!E7,OBRAZ8!H7)=0,"-","(" &amp; OBRAZ8!A7 &amp; ")")</f>
        <v>-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 t="str">
        <f>IF(COUNT(OBRAZ8!B23,OBRAZ8!E23,OBRAZ8!H23)=0,"-",OBRAZ8!K23)</f>
        <v>-</v>
      </c>
      <c r="D447" s="404"/>
      <c r="E447" s="351" t="str">
        <f>IF(COUNT(OBRAZ8!B23,OBRAZ8!E23,OBRAZ8!H23)=0,"-","(" &amp; OBRAZ8!A23 &amp; ")")</f>
        <v>-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 t="str">
        <f>IF(ISBLANK(OBRAZ7!B9),"-",OBRAZ7!B9)</f>
        <v>-</v>
      </c>
      <c r="D449" s="151"/>
      <c r="E449" s="320" t="str">
        <f>IF(LEN(OBRAZ7!C9)&gt;0,"(" &amp; OBRAZ7!C9 &amp; ")", "-")</f>
        <v>-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 t="str">
        <f>IF(ISBLANK(OBRAZ7!B10),"-",OBRAZ7!B10)</f>
        <v>-</v>
      </c>
      <c r="D450" s="821"/>
      <c r="E450" s="798" t="str">
        <f>IF(LEN(OBRAZ7!C10)&gt;0,"(" &amp; OBRAZ7!C10 &amp; ")", "-")</f>
        <v>-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 t="str">
        <f>IF(ISBLANK(KULT1!B4),"-",KULT1!B4)</f>
        <v>-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 t="str">
        <f>IF(ISBLANK(KULT1!B5),"-",KULT1!B5)</f>
        <v>-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 t="str">
        <f>IF(ISBLANK(KULT1!B6),"-",KULT1!B6)</f>
        <v>-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 t="str">
        <f>IF(ISBLANK(KULT1!B7),"-",KULT1!B7)</f>
        <v>-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 t="str">
        <f>IF(ISBLANK(KULT1!B8),"-",KULT1!B8)</f>
        <v>-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 t="str">
        <f>IF(ISBLANK(KULT1!B9),"-",KULT1!B9)</f>
        <v>-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 t="str">
        <f>IF(ISBLANK(KULT1!B10),"-",KULT1!B10)</f>
        <v>-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 t="str">
        <f>IF(ISBLANK(ZDRAV1!B4),"-",ZDRAV1!B4)</f>
        <v>-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 t="str">
        <f>IF(ISBLANK(ZDRAV1!B5),"-",ZDRAV1!B5)</f>
        <v>-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 t="str">
        <f>IF(ISBLANK(ZDRAV1!B6),"-",ZDRAV1!B6)</f>
        <v>-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 t="str">
        <f>IF(ISBLANK(ZDRAV1!B7),"-",ZDRAV1!B7)</f>
        <v>-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 t="str">
        <f>IF(ISBLANK(ZDRAV1!B8),"-",ZDRAV1!B8)</f>
        <v>-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 t="str">
        <f>IF(ISBLANK(ZDRAV1!B9),"-",ZDRAV1!B9)</f>
        <v>-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 t="str">
        <f>IF(ISBLANK(ZDRAV1!B10),"-",ZDRAV1!B10)</f>
        <v>-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 t="str">
        <f>IF(ISBLANK(ZDRAV1!B11),"-",ZDRAV1!B11)</f>
        <v>-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 t="str">
        <f>IF(ISBLANK(ZDRAV1!B14),"-",ZDRAV1!B14)</f>
        <v>-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 t="str">
        <f>IF(ISBLANK(ZDRAV1!B15),"-",ZDRAV1!B15)</f>
        <v>-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 t="str">
        <f>IF(ISBLANK(ZDRAV1!B18),"-",ZDRAV1!B18)</f>
        <v>-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 t="str">
        <f>IF(ISBLANK(ZDRAV1!B19),"-",ZDRAV1!B19)</f>
        <v>-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 t="str">
        <f>IF(ISBLANK('SOC1'!B5),"-",'SOC1'!B5)</f>
        <v>-</v>
      </c>
      <c r="F528" s="320" t="str">
        <f>IF(LEN('SOC1'!C5)&gt;0,"(" &amp; 'SOC1'!C5 &amp; ")", "-")</f>
        <v>-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 t="str">
        <f>IF(ISBLANK('SOC9'!E7),"-",'SOC9'!E7)</f>
        <v/>
      </c>
      <c r="F544" s="831" t="str">
        <f>IF(LEN('SOC9'!D7)&gt;0,"(" &amp; 'SOC9'!D7 &amp; ")", "-")</f>
        <v>-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 t="str">
        <f>IF(ISBLANK('SOC3'!B4),"-",'SOC3'!B4)</f>
        <v>-</v>
      </c>
      <c r="F545" s="320" t="str">
        <f>IF(LEN('SOC3'!C4)&gt;0,"(" &amp; 'SOC3'!C4 &amp; ")", "-")</f>
        <v>-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 t="str">
        <f>IF(ISBLANK('SOC3'!B5),"-",'SOC3'!B5)</f>
        <v>-</v>
      </c>
      <c r="F546" s="320" t="str">
        <f>IF(LEN('SOC3'!C5)&gt;0,"(" &amp; 'SOC3'!C5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 t="str">
        <f>IF(ISBLANK('SOC3'!B6),"-",'SOC3'!B6)</f>
        <v>-</v>
      </c>
      <c r="F547" s="351" t="str">
        <f>IF(LEN('SOC3'!C6)&gt;0,"(" &amp; 'SOC3'!C6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 t="str">
        <f>IF(ISBLANK('SOC3'!B7),"-",'SOC3'!B7)</f>
        <v>-</v>
      </c>
      <c r="F548" s="348" t="str">
        <f>IF(LEN('SOC3'!C7)&gt;0,"(" &amp; 'SOC3'!C7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 t="str">
        <f>IF(ISBLANK('SOC3'!B8),"-",'SOC3'!B8)</f>
        <v>-</v>
      </c>
      <c r="F549" s="320" t="str">
        <f>IF(LEN('SOC3'!C8)&gt;0,"(" &amp; 'SOC3'!C8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 t="str">
        <f>IF(ISBLANK('SOC3'!B9),"-",'SOC3'!B9)</f>
        <v>-</v>
      </c>
      <c r="F550" s="351" t="str">
        <f>IF(LEN('SOC3'!C9)&gt;0,"(" &amp; 'SOC3'!C9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 t="str">
        <f>IF(ISBLANK('SOC3'!B10),"-",'SOC3'!B10)</f>
        <v>-</v>
      </c>
      <c r="F551" s="798" t="str">
        <f>IF(LEN('SOC3'!C10)&gt;0,"(" &amp; 'SOC3'!C10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1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 t="str">
        <f>IF(ISBLANK('SOC5'!B5),"-",'SOC5'!B5)</f>
        <v>-</v>
      </c>
      <c r="F564" s="348" t="str">
        <f>IF(LEN('SOC5'!C5)&gt;0,"(" &amp; 'SOC5'!C5 &amp; ")", "-")</f>
        <v>-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 t="str">
        <f>IF(ISBLANK('SOC5'!B6),"-",'SOC5'!B6)</f>
        <v>-</v>
      </c>
      <c r="F565" s="351" t="str">
        <f>IF(LEN('SOC5'!C6)&gt;0,"(" &amp; 'SOC5'!C6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 t="str">
        <f>IF(ISBLANK('SOC5'!B7),"-",'SOC5'!B7)</f>
        <v>-</v>
      </c>
      <c r="F566" s="348" t="str">
        <f>IF(LEN('SOC5'!C7)&gt;0,"(" &amp; 'SOC5'!C7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 t="str">
        <f>IF(ISBLANK('SOC5'!B8),"-",'SOC5'!B8)</f>
        <v>-</v>
      </c>
      <c r="F567" s="351" t="str">
        <f>IF(LEN('SOC5'!C8)&gt;0,"(" &amp; 'SOC5'!C8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 t="str">
        <f>IF(ISBLANK('SOC5'!B9),"-",'SOC5'!B9)</f>
        <v>-</v>
      </c>
      <c r="F568" s="348" t="str">
        <f>IF(LEN('SOC5'!C9)&gt;0,"(" &amp; 'SOC5'!C9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 t="str">
        <f>IF('SOC6'!E7&gt;0,'SOC6'!E7,"-")</f>
        <v>-</v>
      </c>
      <c r="F569" s="320" t="str">
        <f>IF('SOC6'!E7&gt;0,"(" &amp; 'SOC6'!A7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 t="str">
        <f>IF(ISBLANK('SOC5'!B11),"-",'SOC5'!B11)</f>
        <v>-</v>
      </c>
      <c r="F570" s="320" t="str">
        <f>IF(LEN('SOC5'!C11)&gt;0,"(" &amp; 'SOC5'!C11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 t="str">
        <f>IF(ISBLANK('SOC5'!B12),"-",'SOC5'!B12)</f>
        <v>-</v>
      </c>
      <c r="F571" s="798" t="str">
        <f>IF(LEN('SOC5'!C12)&gt;0,"(" &amp; 'SOC5'!C12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 t="str">
        <f>IF(ISBLANK('SOC7'!B5),"-",'SOC7'!B5)</f>
        <v>-</v>
      </c>
      <c r="F596" s="796" t="str">
        <f>IF(LEN('SOC7'!C5)&gt;0,"(" &amp; 'SOC7'!C5 &amp; ")", "-")</f>
        <v>-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 t="str">
        <f>IF(ISBLANK('SOC7'!B6),"-",'SOC7'!B6)</f>
        <v>-</v>
      </c>
      <c r="F597" s="348" t="str">
        <f>IF(LEN('SOC7'!C6)&gt;0,"(" &amp; 'SOC7'!C6 &amp; ")", "-")</f>
        <v>-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 t="str">
        <f>IF(ISBLANK('SOC7'!B9),"-",'SOC7'!B9)</f>
        <v>-</v>
      </c>
      <c r="F598" s="351" t="str">
        <f>IF(LEN('SOC7'!C9)&gt;0,"(" &amp; 'SOC7'!C9 &amp; ")", "-")</f>
        <v>-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 t="str">
        <f>IF(ISBLANK('SOC7'!B10),"-",'SOC7'!B10)</f>
        <v>-</v>
      </c>
      <c r="F599" s="798" t="str">
        <f>IF(LEN('SOC7'!C10)&gt;0,"(" &amp; 'SOC7'!C10 &amp; ")", "-")</f>
        <v>-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 t="str">
        <f>IF(ISBLANK(IZBORI!B4),"-",IZBORI!B4)</f>
        <v>-</v>
      </c>
      <c r="F625" s="796" t="str">
        <f>IF(LEN(IZBORI!C4)&gt;0,"(" &amp; IZBORI!C4 &amp; ")", "-")</f>
        <v>-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 t="str">
        <f>IF(ISBLANK(IZBORI!B5),"-",IZBORI!B5)</f>
        <v>-</v>
      </c>
      <c r="F626" s="798" t="str">
        <f>IF(LEN(IZBORI!C5)&gt;0,"(" &amp; IZBORI!C5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 t="str">
        <f>IF(ISBLANK(PRAV1!B4),"-",PRAV1!B4)</f>
        <v>-</v>
      </c>
      <c r="F635" s="796" t="str">
        <f>IF(LEN(PRAV1!C4)&gt;0,"(" &amp; PRAV1!C4 &amp; ")", "-")</f>
        <v>-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 t="str">
        <f>IF(ISBLANK(PRAV1!B5),"-",PRAV1!B5)</f>
        <v>-</v>
      </c>
      <c r="F636" s="320" t="str">
        <f>IF(LEN(PRAV1!C5)&gt;0,"(" &amp; PRAV1!C5 &amp; ")", "-")</f>
        <v>-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 t="str">
        <f>IF(ISBLANK(PRAV1!B6),"-",PRAV1!B6)</f>
        <v>-</v>
      </c>
      <c r="F637" s="798" t="str">
        <f>IF(LEN(PRAV1!C6)&gt;0,"(" &amp; PRAV1!C6 &amp; ")", "-")</f>
        <v>-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 t="str">
        <f>IF(ISBLANK(SAOBINFR1!B11),"-",SAOBINFR1!B11)</f>
        <v>-</v>
      </c>
      <c r="F650" s="320" t="str">
        <f>IF(LEN(SAOBINFR1!C11)&gt;0,"(" &amp; SAOBINFR1!C11 &amp; ")", "-")</f>
        <v>-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 t="str">
        <f>IF(ISBLANK(SAOBINFR1!B9),"-",SAOBINFR1!B9)</f>
        <v>-</v>
      </c>
      <c r="F680" s="990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 t="str">
        <f>IF(ISBLANK(SAOBINFR1!B10),"-",SAOBINFR1!B10)</f>
        <v>-</v>
      </c>
      <c r="F681" s="1000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 t="str">
        <f>IF(ISBLANK(INDEKSI1!B6),"-",INDEKSI1!B6)</f>
        <v>-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 t="str">
        <f>IF(ISBLANK(INDEKSI1!B7),"-",INDEKSI1!B7)</f>
        <v>-</v>
      </c>
      <c r="D696" s="317"/>
      <c r="E696" s="316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 t="str">
        <f>IF(ISBLANK(INDEKSI1!B8),"-",INDEKSI1!B8)</f>
        <v>-</v>
      </c>
      <c r="D697" s="317"/>
      <c r="E697" s="316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 t="str">
        <f>IF(ISBLANK(TURIZAM1!B6),"-",TURIZAM1!B6)</f>
        <v>-</v>
      </c>
      <c r="D709" s="151"/>
      <c r="E709" s="320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 t="str">
        <f>IF(ISBLANK(TURIZAM1!B7),"-",TURIZAM1!B7)</f>
        <v>-</v>
      </c>
      <c r="D710" s="403"/>
      <c r="E710" s="320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 t="str">
        <f>IF(ISBLANK(TURIZAM1!B10),"-",TURIZAM1!B10)</f>
        <v>-</v>
      </c>
      <c r="D712" s="151"/>
      <c r="E712" s="320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 t="str">
        <f>IF(ISBLANK(TURIZAM1!B11),"-",TURIZAM1!B11)</f>
        <v>-</v>
      </c>
      <c r="D713" s="403"/>
      <c r="E713" s="348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 t="str">
        <f>IF(ISBLANK(TURIZAM1!B13),"-",TURIZAM1!B13)</f>
        <v>-</v>
      </c>
      <c r="D715" s="151"/>
      <c r="E715" s="320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 t="str">
        <f>IF(ISBLANK(TURIZAM1!B14),"-",TURIZAM1!B14)</f>
        <v>-</v>
      </c>
      <c r="D716" s="821"/>
      <c r="E716" s="798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/>
      <c r="C4" s="479"/>
      <c r="D4" s="361" t="s">
        <v>1386</v>
      </c>
    </row>
    <row r="5" spans="1:4" x14ac:dyDescent="0.25">
      <c r="A5" s="76" t="s">
        <v>1043</v>
      </c>
      <c r="B5" s="464"/>
      <c r="C5" s="464"/>
      <c r="D5" s="129" t="s">
        <v>1386</v>
      </c>
    </row>
    <row r="6" spans="1:4" x14ac:dyDescent="0.25">
      <c r="A6" s="494" t="s">
        <v>1044</v>
      </c>
      <c r="B6" s="253"/>
      <c r="C6" s="253"/>
      <c r="D6" s="363" t="s">
        <v>1386</v>
      </c>
    </row>
    <row r="7" spans="1:4" x14ac:dyDescent="0.25">
      <c r="A7" s="233" t="s">
        <v>1045</v>
      </c>
      <c r="B7" s="215"/>
      <c r="C7" s="215"/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/>
      <c r="C4" s="479"/>
      <c r="D4" s="361" t="s">
        <v>1387</v>
      </c>
      <c r="E4" s="56" t="s">
        <v>5</v>
      </c>
    </row>
    <row r="5" spans="1:5" x14ac:dyDescent="0.25">
      <c r="A5" s="233" t="s">
        <v>1047</v>
      </c>
      <c r="B5" s="215"/>
      <c r="C5" s="215"/>
      <c r="D5" s="359" t="s">
        <v>1387</v>
      </c>
      <c r="E5" s="95" t="s">
        <v>5</v>
      </c>
    </row>
    <row r="6" spans="1:5" x14ac:dyDescent="0.25">
      <c r="A6" s="69" t="s">
        <v>1083</v>
      </c>
      <c r="B6" s="479"/>
      <c r="C6" s="479"/>
      <c r="D6" s="361" t="s">
        <v>1389</v>
      </c>
      <c r="E6" s="519">
        <v>2013</v>
      </c>
    </row>
    <row r="7" spans="1:5" x14ac:dyDescent="0.25">
      <c r="A7" s="53" t="s">
        <v>1084</v>
      </c>
      <c r="B7" s="464"/>
      <c r="C7" s="464"/>
      <c r="D7" s="129" t="s">
        <v>1389</v>
      </c>
      <c r="E7" s="520">
        <v>2013</v>
      </c>
    </row>
    <row r="8" spans="1:5" x14ac:dyDescent="0.25">
      <c r="A8" s="54" t="s">
        <v>1085</v>
      </c>
      <c r="B8" s="215"/>
      <c r="C8" s="215"/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/>
      <c r="C4" s="723"/>
      <c r="D4" s="712"/>
      <c r="E4" s="713"/>
      <c r="F4" s="714"/>
    </row>
    <row r="5" spans="1:6" x14ac:dyDescent="0.25">
      <c r="A5" s="288">
        <v>2012</v>
      </c>
      <c r="B5" s="616"/>
      <c r="C5" s="724"/>
      <c r="D5" s="715"/>
      <c r="E5" s="643"/>
      <c r="F5" s="716"/>
    </row>
    <row r="6" spans="1:6" x14ac:dyDescent="0.25">
      <c r="A6" s="288">
        <v>2013</v>
      </c>
      <c r="B6" s="616"/>
      <c r="C6" s="724"/>
      <c r="D6" s="717"/>
      <c r="E6" s="611"/>
      <c r="F6" s="718"/>
    </row>
    <row r="7" spans="1:6" x14ac:dyDescent="0.25">
      <c r="A7" s="221">
        <v>2014</v>
      </c>
      <c r="B7" s="617"/>
      <c r="C7" s="725"/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/>
      <c r="C4" s="55"/>
      <c r="D4" s="361" t="s">
        <v>1384</v>
      </c>
    </row>
    <row r="5" spans="1:4" x14ac:dyDescent="0.25">
      <c r="A5" s="76" t="s">
        <v>765</v>
      </c>
      <c r="B5" s="58"/>
      <c r="C5" s="58"/>
      <c r="D5" s="129" t="s">
        <v>1384</v>
      </c>
    </row>
    <row r="6" spans="1:4" x14ac:dyDescent="0.25">
      <c r="A6" s="233" t="s">
        <v>766</v>
      </c>
      <c r="B6" s="61"/>
      <c r="C6" s="61"/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/>
      <c r="G3" s="219" t="s">
        <v>773</v>
      </c>
      <c r="H3" s="71"/>
    </row>
    <row r="4" spans="1:9" x14ac:dyDescent="0.25">
      <c r="A4" s="288" t="s">
        <v>768</v>
      </c>
      <c r="B4" s="216"/>
      <c r="G4" s="288" t="s">
        <v>774</v>
      </c>
      <c r="H4" s="216"/>
    </row>
    <row r="5" spans="1:9" x14ac:dyDescent="0.25">
      <c r="A5" s="288" t="s">
        <v>769</v>
      </c>
      <c r="B5" s="216"/>
      <c r="G5" s="288" t="s">
        <v>775</v>
      </c>
      <c r="H5" s="216"/>
    </row>
    <row r="6" spans="1:9" x14ac:dyDescent="0.25">
      <c r="A6" s="288" t="s">
        <v>770</v>
      </c>
      <c r="B6" s="216"/>
      <c r="G6" s="288" t="s">
        <v>776</v>
      </c>
      <c r="H6" s="216"/>
    </row>
    <row r="7" spans="1:9" x14ac:dyDescent="0.25">
      <c r="A7" s="288" t="s">
        <v>771</v>
      </c>
      <c r="B7" s="216"/>
      <c r="G7" s="1" t="s">
        <v>24</v>
      </c>
      <c r="H7" s="290"/>
    </row>
    <row r="8" spans="1:9" x14ac:dyDescent="0.25">
      <c r="A8" s="289" t="s">
        <v>772</v>
      </c>
      <c r="B8" s="73"/>
    </row>
    <row r="9" spans="1:9" x14ac:dyDescent="0.25">
      <c r="A9" s="1" t="s">
        <v>24</v>
      </c>
      <c r="B9" s="290"/>
      <c r="I9" s="41" t="s">
        <v>884</v>
      </c>
    </row>
    <row r="10" spans="1:9" x14ac:dyDescent="0.25">
      <c r="G10" s="29" t="s">
        <v>783</v>
      </c>
      <c r="H10" s="58"/>
      <c r="I10" s="246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/>
      <c r="C4" s="55"/>
      <c r="D4" s="110"/>
    </row>
    <row r="5" spans="1:4" ht="30" customHeight="1" x14ac:dyDescent="0.25">
      <c r="A5" s="276" t="s">
        <v>892</v>
      </c>
      <c r="B5" s="214"/>
      <c r="C5" s="58"/>
      <c r="D5" s="162"/>
    </row>
    <row r="6" spans="1:4" x14ac:dyDescent="0.25">
      <c r="A6" s="276" t="s">
        <v>780</v>
      </c>
      <c r="B6" s="214"/>
      <c r="C6" s="58"/>
      <c r="D6" s="162"/>
    </row>
    <row r="7" spans="1:4" ht="30" x14ac:dyDescent="0.25">
      <c r="A7" s="276" t="s">
        <v>781</v>
      </c>
      <c r="B7" s="214"/>
      <c r="C7" s="58"/>
      <c r="D7" s="162"/>
    </row>
    <row r="8" spans="1:4" x14ac:dyDescent="0.25">
      <c r="A8" s="203" t="s">
        <v>782</v>
      </c>
      <c r="B8" s="72"/>
      <c r="C8" s="61"/>
      <c r="D8" s="111"/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 t="e">
        <f>C5/B5*100</f>
        <v>#DIV/0!</v>
      </c>
      <c r="C15" s="280" t="e">
        <f>D5/B5*100</f>
        <v>#DIV/0!</v>
      </c>
    </row>
    <row r="16" spans="1:4" ht="30" x14ac:dyDescent="0.25">
      <c r="A16" s="281" t="s">
        <v>829</v>
      </c>
      <c r="B16" s="285" t="e">
        <f>C4/B4*100</f>
        <v>#DIV/0!</v>
      </c>
      <c r="C16" s="282" t="e">
        <f>D4/B4*100</f>
        <v>#DIV/0!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 t="e">
        <f t="shared" ref="B22:C23" si="0">B15</f>
        <v>#DIV/0!</v>
      </c>
      <c r="C22" s="280" t="e">
        <f t="shared" si="0"/>
        <v>#DIV/0!</v>
      </c>
    </row>
    <row r="23" spans="1:3" ht="30" x14ac:dyDescent="0.25">
      <c r="A23" s="281" t="s">
        <v>866</v>
      </c>
      <c r="B23" s="287" t="e">
        <f t="shared" si="0"/>
        <v>#DIV/0!</v>
      </c>
      <c r="C23" s="286" t="e">
        <f t="shared" si="0"/>
        <v>#DIV/0!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/>
      <c r="C4" s="55"/>
      <c r="D4" s="361" t="s">
        <v>1371</v>
      </c>
      <c r="E4" s="899" t="s">
        <v>5</v>
      </c>
    </row>
    <row r="5" spans="1:6" x14ac:dyDescent="0.25">
      <c r="A5" s="691" t="s">
        <v>190</v>
      </c>
      <c r="B5" s="58"/>
      <c r="C5" s="58"/>
      <c r="D5" s="129" t="s">
        <v>1371</v>
      </c>
      <c r="E5" s="902" t="s">
        <v>5</v>
      </c>
    </row>
    <row r="6" spans="1:6" x14ac:dyDescent="0.25">
      <c r="A6" s="691" t="s">
        <v>191</v>
      </c>
      <c r="B6" s="58"/>
      <c r="C6" s="58"/>
      <c r="D6" s="129" t="s">
        <v>1371</v>
      </c>
      <c r="E6" s="902" t="s">
        <v>5</v>
      </c>
    </row>
    <row r="7" spans="1:6" x14ac:dyDescent="0.25">
      <c r="A7" s="691" t="s">
        <v>192</v>
      </c>
      <c r="B7" s="58"/>
      <c r="C7" s="58"/>
      <c r="D7" s="129" t="s">
        <v>1371</v>
      </c>
      <c r="E7" s="902" t="s">
        <v>5</v>
      </c>
    </row>
    <row r="8" spans="1:6" x14ac:dyDescent="0.25">
      <c r="A8" s="691" t="s">
        <v>193</v>
      </c>
      <c r="B8" s="58"/>
      <c r="C8" s="58"/>
      <c r="D8" s="129" t="s">
        <v>1371</v>
      </c>
      <c r="E8" s="902" t="s">
        <v>5</v>
      </c>
    </row>
    <row r="9" spans="1:6" x14ac:dyDescent="0.25">
      <c r="A9" s="691" t="s">
        <v>194</v>
      </c>
      <c r="B9" s="58"/>
      <c r="C9" s="58"/>
      <c r="D9" s="129" t="s">
        <v>1371</v>
      </c>
      <c r="E9" s="902" t="s">
        <v>5</v>
      </c>
    </row>
    <row r="10" spans="1:6" x14ac:dyDescent="0.25">
      <c r="A10" s="726" t="s">
        <v>195</v>
      </c>
      <c r="B10" s="61"/>
      <c r="C10" s="61"/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/>
      <c r="C6" s="975"/>
      <c r="D6" s="947"/>
      <c r="E6" s="975"/>
      <c r="F6" s="975"/>
      <c r="G6" s="947"/>
      <c r="H6" s="601"/>
      <c r="I6" s="618"/>
      <c r="J6" s="947"/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/>
      <c r="C7" s="977"/>
      <c r="D7" s="978"/>
      <c r="E7" s="977"/>
      <c r="F7" s="977"/>
      <c r="G7" s="978"/>
      <c r="H7" s="755"/>
      <c r="I7" s="692"/>
      <c r="J7" s="978"/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/>
      <c r="C8" s="980"/>
      <c r="D8" s="981"/>
      <c r="E8" s="980"/>
      <c r="F8" s="980"/>
      <c r="G8" s="981"/>
      <c r="H8" s="756"/>
      <c r="I8" s="693"/>
      <c r="J8" s="981"/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/>
      <c r="C12" s="602"/>
      <c r="D12" s="602"/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/>
      <c r="C13" s="753"/>
      <c r="D13" s="753"/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/>
      <c r="C14" s="753"/>
      <c r="D14" s="753"/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/>
      <c r="C15" s="753"/>
      <c r="D15" s="753"/>
      <c r="I15" s="157"/>
      <c r="J15" s="157"/>
      <c r="K15" s="157"/>
      <c r="L15" s="255"/>
    </row>
    <row r="16" spans="1:22" x14ac:dyDescent="0.25">
      <c r="A16" s="710" t="s">
        <v>947</v>
      </c>
      <c r="B16" s="1038"/>
      <c r="C16" s="1038"/>
      <c r="D16" s="753"/>
      <c r="I16" s="157"/>
      <c r="J16" s="157"/>
      <c r="K16" s="157"/>
      <c r="L16" s="255"/>
    </row>
    <row r="17" spans="1:12" x14ac:dyDescent="0.25">
      <c r="A17" s="711" t="s">
        <v>948</v>
      </c>
      <c r="B17" s="754"/>
      <c r="C17" s="754"/>
      <c r="D17" s="754"/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 t="e">
        <f>B12/SUM(B12:B17)*100</f>
        <v>#DIV/0!</v>
      </c>
      <c r="C21" s="291" t="e">
        <f>C12/SUM(C12:C17)*100</f>
        <v>#DIV/0!</v>
      </c>
      <c r="D21" s="291" t="e">
        <f>D12/SUM(D12:D17)*100</f>
        <v>#DIV/0!</v>
      </c>
      <c r="I21" s="157"/>
      <c r="J21" s="157"/>
      <c r="K21" s="157"/>
      <c r="L21" s="255"/>
    </row>
    <row r="22" spans="1:12" x14ac:dyDescent="0.25">
      <c r="A22" s="445" t="s">
        <v>945</v>
      </c>
      <c r="B22" s="292" t="e">
        <f>B13/SUM(B12:B17)*100</f>
        <v>#DIV/0!</v>
      </c>
      <c r="C22" s="292" t="e">
        <f>C13/SUM(C12:C17)*100</f>
        <v>#DIV/0!</v>
      </c>
      <c r="D22" s="292" t="e">
        <f>D13/SUM(D12:D17)*100</f>
        <v>#DIV/0!</v>
      </c>
      <c r="I22" s="157"/>
      <c r="J22" s="157"/>
      <c r="K22" s="157"/>
      <c r="L22" s="255"/>
    </row>
    <row r="23" spans="1:12" x14ac:dyDescent="0.25">
      <c r="A23" s="445" t="s">
        <v>943</v>
      </c>
      <c r="B23" s="292" t="e">
        <f>B14/SUM(B12:B17)*100</f>
        <v>#DIV/0!</v>
      </c>
      <c r="C23" s="292" t="e">
        <f>C14/SUM(C12:C17)*100</f>
        <v>#DIV/0!</v>
      </c>
      <c r="D23" s="292" t="e">
        <f>D14/SUM(D12:D17)*100</f>
        <v>#DIV/0!</v>
      </c>
      <c r="I23" s="157"/>
      <c r="J23" s="157"/>
      <c r="K23" s="157"/>
      <c r="L23" s="255"/>
    </row>
    <row r="24" spans="1:12" x14ac:dyDescent="0.25">
      <c r="A24" s="445" t="s">
        <v>946</v>
      </c>
      <c r="B24" s="292" t="e">
        <f>B15/SUM(B12:B17)*100</f>
        <v>#DIV/0!</v>
      </c>
      <c r="C24" s="292" t="e">
        <f>C15/SUM(C12:C17)*100</f>
        <v>#DIV/0!</v>
      </c>
      <c r="D24" s="292" t="e">
        <f>D15/SUM(D12:D17)*100</f>
        <v>#DIV/0!</v>
      </c>
      <c r="I24" s="157"/>
      <c r="J24" s="157"/>
      <c r="K24" s="157"/>
      <c r="L24" s="255"/>
    </row>
    <row r="25" spans="1:12" x14ac:dyDescent="0.25">
      <c r="A25" s="445" t="s">
        <v>947</v>
      </c>
      <c r="B25" s="292" t="e">
        <f>B16/SUM(B12:B17)*100</f>
        <v>#DIV/0!</v>
      </c>
      <c r="C25" s="292" t="e">
        <f>C16/SUM(C12:C17)*100</f>
        <v>#DIV/0!</v>
      </c>
      <c r="D25" s="292" t="e">
        <f>D16/SUM(D12:D17)*100</f>
        <v>#DIV/0!</v>
      </c>
      <c r="I25" s="157"/>
      <c r="J25" s="157"/>
      <c r="K25" s="157"/>
      <c r="L25" s="255"/>
    </row>
    <row r="26" spans="1:12" x14ac:dyDescent="0.25">
      <c r="A26" s="446" t="s">
        <v>948</v>
      </c>
      <c r="B26" s="293" t="e">
        <f>B17/SUM(B12:B17)*100</f>
        <v>#DIV/0!</v>
      </c>
      <c r="C26" s="293" t="e">
        <f>C17/SUM(C12:C17)*100</f>
        <v>#DIV/0!</v>
      </c>
      <c r="D26" s="293" t="e">
        <f>D17/SUM(D12:D17)*100</f>
        <v>#DIV/0!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/>
      <c r="C7" s="602"/>
      <c r="D7" s="602"/>
    </row>
    <row r="8" spans="1:6" x14ac:dyDescent="0.25">
      <c r="A8" s="697" t="s">
        <v>952</v>
      </c>
      <c r="B8" s="753"/>
      <c r="C8" s="753"/>
      <c r="D8" s="753"/>
    </row>
    <row r="9" spans="1:6" x14ac:dyDescent="0.25">
      <c r="A9" s="698" t="s">
        <v>224</v>
      </c>
      <c r="B9" s="754"/>
      <c r="C9" s="754"/>
      <c r="D9" s="754"/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 t="str">
        <f>IF(ISBLANK(B7),"",B7)</f>
        <v/>
      </c>
      <c r="C13" s="699" t="str">
        <f t="shared" ref="C13:D13" si="1">IF(ISBLANK(C7),"",C7)</f>
        <v/>
      </c>
      <c r="D13" s="699" t="str">
        <f t="shared" si="1"/>
        <v/>
      </c>
      <c r="E13" s="587" t="s">
        <v>502</v>
      </c>
    </row>
    <row r="14" spans="1:6" x14ac:dyDescent="0.25">
      <c r="A14" s="703" t="s">
        <v>1670</v>
      </c>
      <c r="B14" s="700" t="str">
        <f t="shared" ref="B14:D15" si="2">IF(ISBLANK(B8),"",B8)</f>
        <v/>
      </c>
      <c r="C14" s="700" t="str">
        <f t="shared" si="2"/>
        <v/>
      </c>
      <c r="D14" s="700" t="str">
        <f t="shared" si="2"/>
        <v/>
      </c>
    </row>
    <row r="15" spans="1:6" x14ac:dyDescent="0.25">
      <c r="A15" s="704" t="s">
        <v>1671</v>
      </c>
      <c r="B15" s="701" t="str">
        <f t="shared" si="2"/>
        <v/>
      </c>
      <c r="C15" s="701" t="str">
        <f t="shared" si="2"/>
        <v/>
      </c>
      <c r="D15" s="701" t="str">
        <f t="shared" si="2"/>
        <v/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 t="str">
        <f>IF(ISBLANK(B7),"",B7)</f>
        <v/>
      </c>
      <c r="C18" s="699" t="str">
        <f t="shared" ref="C18:D18" si="4">IF(ISBLANK(C7),"",C7)</f>
        <v/>
      </c>
      <c r="D18" s="699" t="str">
        <f t="shared" si="4"/>
        <v/>
      </c>
    </row>
    <row r="19" spans="1:5" x14ac:dyDescent="0.25">
      <c r="A19" s="703" t="s">
        <v>1673</v>
      </c>
      <c r="B19" s="700" t="str">
        <f t="shared" ref="B19:D20" si="5">IF(ISBLANK(B8),"",B8)</f>
        <v/>
      </c>
      <c r="C19" s="700" t="str">
        <f t="shared" si="5"/>
        <v/>
      </c>
      <c r="D19" s="700" t="str">
        <f t="shared" si="5"/>
        <v/>
      </c>
    </row>
    <row r="20" spans="1:5" x14ac:dyDescent="0.25">
      <c r="A20" s="704" t="s">
        <v>1674</v>
      </c>
      <c r="B20" s="701" t="str">
        <f t="shared" si="5"/>
        <v/>
      </c>
      <c r="C20" s="701" t="str">
        <f t="shared" si="5"/>
        <v/>
      </c>
      <c r="D20" s="701" t="str">
        <f t="shared" si="5"/>
        <v/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/>
      <c r="C5" s="613"/>
      <c r="D5" s="1039"/>
      <c r="F5" s="28"/>
      <c r="G5" s="695">
        <f>A5</f>
        <v>2020</v>
      </c>
      <c r="H5" s="671" t="str">
        <f>IF(ISBLANK(B5),"",B5)</f>
        <v/>
      </c>
      <c r="I5" s="620" t="str">
        <f t="shared" ref="H5:I7" si="0">IF(ISBLANK(C5),"",C5)</f>
        <v/>
      </c>
    </row>
    <row r="6" spans="1:10" x14ac:dyDescent="0.25">
      <c r="A6" s="751">
        <v>2021</v>
      </c>
      <c r="B6" s="603"/>
      <c r="C6" s="614"/>
      <c r="D6" s="948"/>
      <c r="F6" s="44"/>
      <c r="G6" s="695">
        <f t="shared" ref="G6:G7" si="1">A6</f>
        <v>2021</v>
      </c>
      <c r="H6" s="672" t="str">
        <f t="shared" si="0"/>
        <v/>
      </c>
      <c r="I6" s="621" t="str">
        <f t="shared" si="0"/>
        <v/>
      </c>
    </row>
    <row r="7" spans="1:10" x14ac:dyDescent="0.25">
      <c r="A7" s="752">
        <v>2022</v>
      </c>
      <c r="B7" s="603"/>
      <c r="C7" s="614"/>
      <c r="D7" s="948"/>
      <c r="F7" s="44"/>
      <c r="G7" s="695">
        <f t="shared" si="1"/>
        <v>2022</v>
      </c>
      <c r="H7" s="673" t="str">
        <f t="shared" si="0"/>
        <v/>
      </c>
      <c r="I7" s="622" t="str">
        <f t="shared" si="0"/>
        <v/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 t="str">
        <f>IF(ISBLANK(B5),"",B5)</f>
        <v/>
      </c>
      <c r="I13" s="620" t="str">
        <f>IF(ISBLANK(C5),"",C5)</f>
        <v/>
      </c>
      <c r="J13" s="374"/>
    </row>
    <row r="14" spans="1:10" x14ac:dyDescent="0.25">
      <c r="G14" s="695">
        <f t="shared" ref="G14:G15" si="2">A6</f>
        <v>2021</v>
      </c>
      <c r="H14" s="672" t="str">
        <f t="shared" ref="H14:I14" si="3">IF(ISBLANK(B6),"",B6)</f>
        <v/>
      </c>
      <c r="I14" s="621" t="str">
        <f t="shared" si="3"/>
        <v/>
      </c>
      <c r="J14" s="375"/>
    </row>
    <row r="15" spans="1:10" x14ac:dyDescent="0.25">
      <c r="G15" s="695">
        <f t="shared" si="2"/>
        <v>2022</v>
      </c>
      <c r="H15" s="673" t="str">
        <f t="shared" ref="H15:I15" si="4">IF(ISBLANK(B7),"",B7)</f>
        <v/>
      </c>
      <c r="I15" s="622" t="str">
        <f t="shared" si="4"/>
        <v/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Подујево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633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78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 t="str">
        <f>IF(ISBLANK('DEM1'!B9),"-",'DEM1'!B9)</f>
        <v>-</v>
      </c>
      <c r="C42" s="320" t="str">
        <f>IF(LEN('DEM1'!C9)&gt;0,"(" &amp; 'DEM1'!C9 &amp; ")", "-")</f>
        <v>-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 t="str">
        <f>IF(ISBLANK('DEM1'!B10),"-",'DEM1'!B10)</f>
        <v>-</v>
      </c>
      <c r="C43" s="348" t="str">
        <f>IF(LEN('DEM1'!C10)&gt;0,"(" &amp; 'DEM1'!C10 &amp; ")", "-")</f>
        <v>-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 t="str">
        <f>IF(ISBLANK('DEM1'!B11),"-",'DEM1'!B11)</f>
        <v>-</v>
      </c>
      <c r="C44" s="351" t="str">
        <f>IF(LEN('DEM1'!C11)&gt;0,"(" &amp; 'DEM1'!C11 &amp; ")", "-")</f>
        <v>-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 t="str">
        <f>IF(ISBLANK('DEM1'!B12),"-",'DEM1'!B12)</f>
        <v>-</v>
      </c>
      <c r="C45" s="320" t="str">
        <f>IF(LEN('DEM1'!C12)&gt;0,"(" &amp; 'DEM1'!C12 &amp; ")", "-")</f>
        <v>-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 t="str">
        <f>IF(ISBLANK('DEM1'!B13),"-",'DEM1'!B13)</f>
        <v>-</v>
      </c>
      <c r="C46" s="348" t="str">
        <f>IF(LEN('DEM1'!C13)&gt;0,"(" &amp; 'DEM1'!C13 &amp; ")", "-")</f>
        <v>-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 t="str">
        <f>IF(ISBLANK('DEM1'!B14),"-",'DEM1'!B14)</f>
        <v>-</v>
      </c>
      <c r="C47" s="351" t="str">
        <f>IF(LEN('DEM1'!C14)&gt;0,"(" &amp; 'DEM1'!C14 &amp; ")", "-")</f>
        <v>-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 t="str">
        <f>IF(ISBLANK('DEM1'!B15),"-",'DEM1'!B15)</f>
        <v>-</v>
      </c>
      <c r="C48" s="320" t="str">
        <f>IF(LEN('DEM1'!C15)&gt;0,"(" &amp; 'DEM1'!C15 &amp; ")", "-")</f>
        <v>-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 t="str">
        <f>IF(ISBLANK('DEM1'!B16),"-",'DEM1'!B16)</f>
        <v>-</v>
      </c>
      <c r="C49" s="320" t="str">
        <f>IF(LEN('DEM1'!C16)&gt;0,"(" &amp; 'DEM1'!C16 &amp; ")", "-")</f>
        <v>-</v>
      </c>
      <c r="D49" s="150"/>
      <c r="E49" s="316"/>
    </row>
    <row r="50" spans="1:26" ht="24.95" customHeight="1" x14ac:dyDescent="0.2">
      <c r="A50" s="346" t="s">
        <v>1326</v>
      </c>
      <c r="B50" s="388" t="str">
        <f>IF(ISBLANK('DEM6'!L34),"-",'DEM6'!L34)</f>
        <v>-</v>
      </c>
      <c r="C50" s="348" t="str">
        <f>IF(LEN('DEM6'!N36)&gt;0,"(" &amp; 'DEM6'!N36 &amp; ")", "-")</f>
        <v>-</v>
      </c>
      <c r="D50" s="150"/>
      <c r="E50" s="316"/>
    </row>
    <row r="51" spans="1:26" ht="36" customHeight="1" x14ac:dyDescent="0.25">
      <c r="A51" s="389" t="s">
        <v>1327</v>
      </c>
      <c r="B51" s="319" t="str">
        <f>IF(ISBLANK('DEM7'!B4),"-",'DEM7'!B4)</f>
        <v>-</v>
      </c>
      <c r="C51" s="320" t="str">
        <f>IF(LEN('DEM7'!B8)&gt;0,"(" &amp; 'DEM7'!B8 &amp; ")", "-")</f>
        <v>-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 t="str">
        <f>IF(ISBLANK('DEM7'!B5),"-",'DEM7'!B5)</f>
        <v>-</v>
      </c>
      <c r="C52" s="798" t="str">
        <f>IF(LEN('DEM7'!B8)&gt;0,"(" &amp; 'DEM7'!B8 &amp; ")", "-")</f>
        <v>-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 t="str">
        <f>IF(ISBLANK('DEM2'!D7),"-",'DEM2'!D7)</f>
        <v>-</v>
      </c>
      <c r="C63" s="550" t="str">
        <f>IF(ISBLANK('DEM2'!C7),"-",'DEM2'!C7)</f>
        <v>-</v>
      </c>
      <c r="D63" s="550"/>
      <c r="E63" s="550" t="str">
        <f>IF(ISBLANK('DEM2'!D8),"-",'DEM2'!D8)</f>
        <v>-</v>
      </c>
      <c r="F63" s="550" t="str">
        <f>IF(ISBLANK('DEM2'!C8),"-",'DEM2'!C8)</f>
        <v>-</v>
      </c>
      <c r="Y63" s="11"/>
      <c r="Z63" s="15"/>
    </row>
    <row r="64" spans="1:26" ht="39.950000000000003" customHeight="1" x14ac:dyDescent="0.25">
      <c r="A64" s="783" t="s">
        <v>1330</v>
      </c>
      <c r="B64" s="319" t="str">
        <f>IF(ISBLANK('DEM2'!G7),"-",'DEM2'!G7)</f>
        <v>-</v>
      </c>
      <c r="C64" s="319" t="str">
        <f>IF(ISBLANK('DEM2'!F7),"-",'DEM2'!F7)</f>
        <v>-</v>
      </c>
      <c r="D64" s="791"/>
      <c r="E64" s="319" t="str">
        <f>IF(ISBLANK('DEM2'!G8),"-",'DEM2'!G8)</f>
        <v>-</v>
      </c>
      <c r="F64" s="319" t="str">
        <f>IF(ISBLANK('DEM2'!F8),"-",'DEM2'!F8)</f>
        <v>-</v>
      </c>
      <c r="Y64" s="11"/>
      <c r="Z64" s="15"/>
    </row>
    <row r="65" spans="1:26" ht="39.950000000000003" customHeight="1" x14ac:dyDescent="0.25">
      <c r="A65" s="346" t="s">
        <v>1331</v>
      </c>
      <c r="B65" s="347" t="str">
        <f>IF(ISBLANK('DEM2'!J7),"-",'DEM2'!J7)</f>
        <v>-</v>
      </c>
      <c r="C65" s="347" t="str">
        <f>IF(ISBLANK('DEM2'!I7),"-",'DEM2'!I7)</f>
        <v>-</v>
      </c>
      <c r="D65" s="395"/>
      <c r="E65" s="347" t="str">
        <f>IF(ISBLANK('DEM2'!J8),"-",'DEM2'!J8)</f>
        <v>-</v>
      </c>
      <c r="F65" s="347" t="str">
        <f>IF(ISBLANK('DEM2'!I8),"-",'DEM2'!I8)</f>
        <v>-</v>
      </c>
      <c r="Y65" s="11"/>
      <c r="Z65" s="15"/>
    </row>
    <row r="66" spans="1:26" ht="24.95" customHeight="1" x14ac:dyDescent="0.25">
      <c r="A66" s="349" t="s">
        <v>1332</v>
      </c>
      <c r="B66" s="350" t="str">
        <f>IF(ISBLANK('DEM2'!M7),"-",'DEM2'!M7)</f>
        <v>-</v>
      </c>
      <c r="C66" s="350" t="str">
        <f>IF(ISBLANK('DEM2'!L7),"-",'DEM2'!L7)</f>
        <v>-</v>
      </c>
      <c r="D66" s="396"/>
      <c r="E66" s="350" t="str">
        <f>IF(ISBLANK('DEM2'!M8),"-",'DEM2'!M8)</f>
        <v>-</v>
      </c>
      <c r="F66" s="350" t="str">
        <f>IF(ISBLANK('DEM2'!L8),"-",'DEM2'!L8)</f>
        <v>-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 t="str">
        <f>IF(ISBLANK('DEM2'!P7),"-",'DEM2'!P7)</f>
        <v>-</v>
      </c>
      <c r="C67" s="347" t="str">
        <f>IF(ISBLANK('DEM2'!O7),"-",'DEM2'!O7)</f>
        <v>-</v>
      </c>
      <c r="D67" s="395"/>
      <c r="E67" s="347" t="str">
        <f>IF(ISBLANK('DEM2'!P8),"-",'DEM2'!P8)</f>
        <v>-</v>
      </c>
      <c r="F67" s="347" t="str">
        <f>IF(ISBLANK('DEM2'!O8),"-",'DEM2'!O8)</f>
        <v>-</v>
      </c>
      <c r="Y67" s="583"/>
      <c r="Z67" s="584"/>
    </row>
    <row r="68" spans="1:26" ht="24.95" customHeight="1" x14ac:dyDescent="0.25">
      <c r="A68" s="345" t="s">
        <v>1334</v>
      </c>
      <c r="B68" s="319" t="str">
        <f>IF(ISBLANK('DEM2'!S7),"-",'DEM2'!S7)</f>
        <v>-</v>
      </c>
      <c r="C68" s="319" t="str">
        <f>IF(ISBLANK('DEM2'!R7),"-",'DEM2'!R7)</f>
        <v>-</v>
      </c>
      <c r="D68" s="397"/>
      <c r="E68" s="319" t="str">
        <f>IF(ISBLANK('DEM2'!S8),"-",'DEM2'!S8)</f>
        <v>-</v>
      </c>
      <c r="F68" s="319" t="str">
        <f>IF(ISBLANK('DEM2'!R8),"-",'DEM2'!R8)</f>
        <v>-</v>
      </c>
      <c r="Y68" s="11"/>
      <c r="Z68" s="15"/>
    </row>
    <row r="69" spans="1:26" ht="24.95" customHeight="1" thickBot="1" x14ac:dyDescent="0.3">
      <c r="A69" s="797" t="s">
        <v>868</v>
      </c>
      <c r="B69" s="465" t="str">
        <f>IF(ISBLANK('DEM2'!V7),"-",'DEM2'!V7)</f>
        <v>-</v>
      </c>
      <c r="C69" s="465" t="str">
        <f>IF(ISBLANK('DEM2'!U7),"-",'DEM2'!U7)</f>
        <v>-</v>
      </c>
      <c r="D69" s="801"/>
      <c r="E69" s="465" t="str">
        <f>IF(ISBLANK('DEM2'!V8),"-",'DEM2'!V8)</f>
        <v>-</v>
      </c>
      <c r="F69" s="465" t="str">
        <f>IF(ISBLANK('DEM2'!U8),"-",'DEM2'!U8)</f>
        <v>-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 t="str">
        <f>IF(ISBLANK('DEM2'!B23),"-",'DEM2'!B23)</f>
        <v>-</v>
      </c>
      <c r="G115" s="802" t="str">
        <f>IF(ISBLANK('DEM2'!E23),"-",'DEM2'!E23)</f>
        <v>-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 t="str">
        <f>IF(ISBLANK('DEM2'!B24),"-",'DEM2'!B24)</f>
        <v>-</v>
      </c>
      <c r="G116" s="409" t="str">
        <f>IF(ISBLANK('DEM2'!E24),"-",'DEM2'!E24)</f>
        <v>-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 t="str">
        <f>IF(ISBLANK('DEM2'!B25),"-",'DEM2'!B25)</f>
        <v>-</v>
      </c>
      <c r="G117" s="803" t="str">
        <f>IF(ISBLANK('DEM2'!E25),"-",'DEM2'!E25)</f>
        <v>-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 t="str">
        <f>IF(ISBLANK('EKO1'!B5),"-",'EKO1'!B5)</f>
        <v>-</v>
      </c>
      <c r="C160" s="320" t="str">
        <f>IF(LEN('EKO1'!C5)&gt;0,"(" &amp; 'EKO1'!C5 &amp; ")", "-")</f>
        <v>-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 t="str">
        <f>IF(ISBLANK('EKO1'!B6),"-",'EKO1'!B6)</f>
        <v>-</v>
      </c>
      <c r="C161" s="320" t="str">
        <f>IF(LEN('EKO1'!C6)&gt;0,"(" &amp; 'EKO1'!C6 &amp; ")", "-")</f>
        <v>-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 t="str">
        <f>IF(ISBLANK('EKO1'!B7),"-",'EKO1'!B7)</f>
        <v>-</v>
      </c>
      <c r="C162" s="348" t="str">
        <f>IF(LEN('EKO1'!C7)&gt;0,"(" &amp; 'EKO1'!C7 &amp; ")", "-")</f>
        <v>-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 t="str">
        <f>IF(ISBLANK('EKO1'!B8),"-",'EKO1'!B8)</f>
        <v>-</v>
      </c>
      <c r="C163" s="320" t="str">
        <f>IF(LEN('EKO1'!C8)&gt;0,"(" &amp; 'EKO1'!C8 &amp; ")", "-")</f>
        <v>-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15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 t="str">
        <f>IF(ISBLANK('EKO1'!B10),"-",'EKO1'!B10)</f>
        <v>-</v>
      </c>
      <c r="C165" s="798" t="str">
        <f>IF(LEN('EKO1'!C10)&gt;0,"(" &amp; 'EKO1'!C10 &amp; ")", "-")</f>
        <v>-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 t="str">
        <f>IF(ISBLANK(SIROMASTVO1!B6),"-",SIROMASTVO1!B6)</f>
        <v>-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 t="str">
        <f>IF(ISBLANK(SIROMASTVO1!B7),"-",SIROMASTVO1!B7)</f>
        <v>-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 t="str">
        <f>IF(ISBLANK(SIROMASTVO1!B4),"-",SIROMASTVO1!B4)</f>
        <v>-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 t="str">
        <f>IF(ISBLANK(SIROMASTVO1!B5),"-",SIROMASTVO1!B5)</f>
        <v>-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0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 t="str">
        <f>IF(ISBLANK('EKO4'!B9),"-",'EKO4'!B9)</f>
        <v>-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0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0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 t="str">
        <f>IF(ISBLANK('EKO6'!E6),"-",'EKO6'!E6)</f>
        <v>-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 t="str">
        <f>IF(ISBLANK('EKO6'!C6),"-",'EKO6'!C6)</f>
        <v>-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 t="str">
        <f>IF(ISBLANK('EKO6'!G6),"-",'EKO6'!G6)</f>
        <v>-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 t="str">
        <f>IF(ISBLANK('EKO4'!B4),"-",'EKO4'!B4)</f>
        <v>-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 t="str">
        <f>IF(ISBLANK('EKO4'!B5),"-",'EKO4'!B5)</f>
        <v>-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 t="str">
        <f>IF(ISBLANK('EKO4'!B6),"-",'EKO4'!B6)</f>
        <v>-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 t="str">
        <f>IF(ISBLANK('EKO4'!B7),"-",'EKO4'!B7)</f>
        <v>-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 t="str">
        <f>IF(ISBLANK('EKO4'!B10),"-",'EKO4'!B10)</f>
        <v>-</v>
      </c>
      <c r="D263" s="1143"/>
      <c r="E263" s="1143"/>
      <c r="F263" s="796" t="str">
        <f>IF(LEN('EKO4'!C10)&gt;0,"(" &amp; 'EKO4'!C10 &amp; ")", "-")</f>
        <v>-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 t="str">
        <f>IF(ISBLANK('EKO4'!B13),"-",'EKO4'!B13)</f>
        <v>-</v>
      </c>
      <c r="F264" s="320" t="str">
        <f>IF(LEN('EKO4'!C13)&gt;0,"(" &amp; 'EKO4'!C13 &amp; ")", "-")</f>
        <v>-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 t="str">
        <f>IF(ISBLANK('EKO4'!B16),"-",'EKO4'!B16)</f>
        <v>-</v>
      </c>
      <c r="D265" s="1120"/>
      <c r="E265" s="1120"/>
      <c r="F265" s="798" t="str">
        <f>IF(LEN('EKO4'!C16)&gt;0,"(" &amp; 'EKO4'!C16 &amp; ")", "-")</f>
        <v>-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 t="str">
        <f>IF(ISBLANK(POLJ1!B4),"-",POLJ1!B4)</f>
        <v>-</v>
      </c>
      <c r="C290" s="796" t="str">
        <f>IF(LEN(POLJ1!C4)&gt;0,"(" &amp; POLJ1!C4 &amp; ")", "-")</f>
        <v>-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 t="str">
        <f>IF(ISBLANK(POLJ1!B6),"-",POLJ1!B6)</f>
        <v>-</v>
      </c>
      <c r="C291" s="320" t="str">
        <f>IF(LEN(POLJ1!C6)&gt;0,"(" &amp; POLJ1!C6 &amp; ")", "-")</f>
        <v>-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 t="str">
        <f>IF(ISBLANK(POLJ1!B5),"-",POLJ1!B5)</f>
        <v>-</v>
      </c>
      <c r="C292" s="320" t="str">
        <f>IF(LEN(POLJ1!C5)&gt;0,"(" &amp; POLJ1!C5 &amp; ")", "-")</f>
        <v>-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 t="str">
        <f>IF(ISBLANK(POLJ2!H10),"-",POLJ2!H10)</f>
        <v>-</v>
      </c>
      <c r="C293" s="798" t="str">
        <f>IF(LEN(POLJ2!I10)&gt;0,"(" &amp; POLJ2!I10 &amp; ")", "-")</f>
        <v>-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 t="str">
        <f>IF(ISBLANK(POLJ3!B4),"-",POLJ3!B4)</f>
        <v>-</v>
      </c>
      <c r="C300" s="810" t="str">
        <f>IF(ISBLANK(POLJ3!C4),"-",POLJ3!C4)</f>
        <v>-</v>
      </c>
      <c r="D300" s="1129" t="str">
        <f>IF(ISBLANK(POLJ3!D4),"-",POLJ3!D4)</f>
        <v>-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 t="str">
        <f>IF(ISBLANK(POLJ3!B5),"-",POLJ3!B5)</f>
        <v>-</v>
      </c>
      <c r="C301" s="791" t="str">
        <f>IF(ISBLANK(POLJ3!C5),"-",POLJ3!C5)</f>
        <v>-</v>
      </c>
      <c r="D301" s="1130" t="str">
        <f>IF(ISBLANK(POLJ3!D5),"-",POLJ3!D5)</f>
        <v>-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 t="str">
        <f>IF(ISBLANK(POLJ3!B6),"-",POLJ3!B6)</f>
        <v>-</v>
      </c>
      <c r="C302" s="792" t="str">
        <f>IF(ISBLANK(POLJ3!C6),"-",POLJ3!C6)</f>
        <v>-</v>
      </c>
      <c r="D302" s="1131" t="str">
        <f>IF(ISBLANK(POLJ3!D6),"-",POLJ3!D6)</f>
        <v>-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 t="str">
        <f>IF(ISBLANK(POLJ3!B7),"-",POLJ3!B7)</f>
        <v>-</v>
      </c>
      <c r="C303" s="793" t="str">
        <f>IF(ISBLANK(POLJ3!C7),"-",POLJ3!C7)</f>
        <v>-</v>
      </c>
      <c r="D303" s="1111" t="str">
        <f>IF(ISBLANK(POLJ3!D7),"-",POLJ3!D7)</f>
        <v>-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 t="str">
        <f>IF(ISBLANK(POLJ3!B8),"-",POLJ3!B8)</f>
        <v>-</v>
      </c>
      <c r="C304" s="809" t="str">
        <f>IF(ISBLANK(POLJ3!C8),"-",POLJ3!C8)</f>
        <v>-</v>
      </c>
      <c r="D304" s="1159" t="str">
        <f>IF(ISBLANK(POLJ3!D8),"-",POLJ3!D8)</f>
        <v>-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 t="str">
        <f>IF(ISBLANK(POLJ2!B3),"-",POLJ2!B3)</f>
        <v>-</v>
      </c>
      <c r="C310" s="1160"/>
      <c r="D310" s="3"/>
      <c r="E310" s="5"/>
      <c r="F310" s="5"/>
      <c r="G310" s="817" t="s">
        <v>862</v>
      </c>
      <c r="H310" s="818" t="str">
        <f>IF(ISBLANK(POLJ2!H3),"-",POLJ2!H3)</f>
        <v>-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 t="str">
        <f>IF(ISBLANK(POLJ2!B4),"-",POLJ2!B4)</f>
        <v>-</v>
      </c>
      <c r="C311" s="1161"/>
      <c r="D311" s="3"/>
      <c r="E311" s="5"/>
      <c r="F311" s="5"/>
      <c r="G311" s="812" t="s">
        <v>863</v>
      </c>
      <c r="H311" s="250" t="str">
        <f>IF(ISBLANK(POLJ2!H4),"-",POLJ2!H4)</f>
        <v>-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 t="str">
        <f>IF(ISBLANK(POLJ2!B5),"-",POLJ2!B5)</f>
        <v>-</v>
      </c>
      <c r="C312" s="1161"/>
      <c r="D312" s="3"/>
      <c r="E312" s="5"/>
      <c r="F312" s="5"/>
      <c r="G312" s="812" t="s">
        <v>864</v>
      </c>
      <c r="H312" s="250" t="str">
        <f>IF(ISBLANK(POLJ2!H5),"-",POLJ2!H5)</f>
        <v>-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 t="str">
        <f>IF(ISBLANK(POLJ2!B6),"-",POLJ2!B6)</f>
        <v>-</v>
      </c>
      <c r="C313" s="1161"/>
      <c r="D313" s="3"/>
      <c r="E313" s="5"/>
      <c r="F313" s="5"/>
      <c r="G313" s="814" t="s">
        <v>865</v>
      </c>
      <c r="H313" s="251" t="str">
        <f>IF(ISBLANK(POLJ2!H6),"-",POLJ2!H6)</f>
        <v>-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 t="str">
        <f>IF(ISBLANK(POLJ2!B7),"-",POLJ2!B7)</f>
        <v>-</v>
      </c>
      <c r="C314" s="1161"/>
      <c r="D314" s="3"/>
      <c r="E314" s="5"/>
      <c r="F314" s="5"/>
      <c r="G314" s="816" t="s">
        <v>855</v>
      </c>
      <c r="H314" s="819" t="str">
        <f>IF(ISBLANK(POLJ2!H7),"-",POLJ2!H7)</f>
        <v>-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 t="str">
        <f>IF(ISBLANK(POLJ2!B8),"-",POLJ2!B8)</f>
        <v>-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 t="str">
        <f>IF(ISBLANK(POLJ2!B9),"-",POLJ2!B9)</f>
        <v>-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 t="str">
        <f>IF(ISBLANK(OBRAZ1!B4),"-",OBRAZ1!B4)</f>
        <v>-</v>
      </c>
      <c r="D361" s="402"/>
      <c r="E361" s="344" t="str">
        <f>IF(LEN(OBRAZ1!C4)&gt;0,"(" &amp; OBRAZ1!C4 &amp; ")", "-")</f>
        <v>-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 t="str">
        <f>IF(ISBLANK(OBRAZ1!B5),"-",OBRAZ1!B5)</f>
        <v>-</v>
      </c>
      <c r="D362" s="403"/>
      <c r="E362" s="348" t="str">
        <f>IF(LEN(OBRAZ1!C5)&gt;0,"(" &amp; OBRAZ1!C5 &amp; ")", "-")</f>
        <v>-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 t="str">
        <f>IF(ISBLANK(OBRAZ1!B6),"-",OBRAZ1!B6)</f>
        <v>-</v>
      </c>
      <c r="D363" s="404"/>
      <c r="E363" s="351" t="str">
        <f>IF(LEN(OBRAZ1!C6)&gt;0,"(" &amp; OBRAZ1!C6 &amp; ")", "-")</f>
        <v>-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 t="str">
        <f>IF(ISBLANK(OBRAZ1!B7),"-",OBRAZ1!B7)</f>
        <v>-</v>
      </c>
      <c r="D364" s="403"/>
      <c r="E364" s="348" t="str">
        <f>IF(LEN(OBRAZ1!C7)&gt;0,"(" &amp; OBRAZ1!C7 &amp; ")", "-")</f>
        <v>-</v>
      </c>
      <c r="F364" s="316"/>
      <c r="G364" s="800" t="s">
        <v>1587</v>
      </c>
      <c r="H364" s="810" t="str">
        <f>IF(ISBLANK(OBRAZ2!H6),"-",OBRAZ2!H6)</f>
        <v>-</v>
      </c>
      <c r="I364" s="810" t="str">
        <f>IF(ISBLANK(OBRAZ2!I6),"-",OBRAZ2!I6)</f>
        <v>-</v>
      </c>
      <c r="J364" s="810" t="str">
        <f>IF(ISBLANK(OBRAZ2!J6),"-",OBRAZ2!J6)</f>
        <v>-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 t="str">
        <f>IF(ISBLANK(OBRAZ1!B8),"-",OBRAZ1!B8)</f>
        <v>-</v>
      </c>
      <c r="D365" s="404"/>
      <c r="E365" s="351" t="str">
        <f>IF(LEN(OBRAZ1!C8)&gt;0,"(" &amp; OBRAZ1!C8 &amp; ")", "-")</f>
        <v>-</v>
      </c>
      <c r="F365" s="316"/>
      <c r="G365" s="783" t="s">
        <v>1588</v>
      </c>
      <c r="H365" s="418" t="str">
        <f>IF(ISBLANK(OBRAZ2!H7),"-",OBRAZ2!H7)</f>
        <v>-</v>
      </c>
      <c r="I365" s="418" t="str">
        <f>IF(ISBLANK(OBRAZ2!I7),"-",OBRAZ2!I7)</f>
        <v>-</v>
      </c>
      <c r="J365" s="418" t="str">
        <f>IF(ISBLANK(OBRAZ2!J7),"-",OBRAZ2!J7)</f>
        <v>-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 t="str">
        <f>IF(ISBLANK(OBRAZ1!B9),"-",OBRAZ1!B9)</f>
        <v>-</v>
      </c>
      <c r="D366" s="403"/>
      <c r="E366" s="348" t="str">
        <f>IF(LEN(OBRAZ1!C9)&gt;0,"(" &amp; OBRAZ1!C9 &amp; ")", "-")</f>
        <v>-</v>
      </c>
      <c r="F366" s="316"/>
      <c r="G366" s="824" t="s">
        <v>511</v>
      </c>
      <c r="H366" s="809" t="str">
        <f>IF(ISBLANK(OBRAZ2!H8),"-",OBRAZ2!H8)</f>
        <v>-</v>
      </c>
      <c r="I366" s="809" t="str">
        <f>IF(ISBLANK(OBRAZ2!I8),"-",OBRAZ2!I8)</f>
        <v>-</v>
      </c>
      <c r="J366" s="809" t="str">
        <f>IF(ISBLANK(OBRAZ2!J8),"-",OBRAZ2!J8)</f>
        <v>-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 t="str">
        <f>IF(ISBLANK(OBRAZ1!B10),"-",OBRAZ1!B10)</f>
        <v>-</v>
      </c>
      <c r="D367" s="410"/>
      <c r="E367" s="356" t="str">
        <f>IF(LEN(OBRAZ1!C10)&gt;0,"(" &amp; OBRAZ1!C10 &amp; ")", "-")</f>
        <v>-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 t="str">
        <f>IF(ISBLANK(OBRAZ2!B12),"-",OBRAZ2!B21)</f>
        <v>-</v>
      </c>
      <c r="I375" s="852" t="str">
        <f>IF(ISBLANK(OBRAZ2!C12),"-",OBRAZ2!C21)</f>
        <v>-</v>
      </c>
      <c r="J375" s="852" t="str">
        <f>IF(ISBLANK(OBRAZ2!D12),"-",OBRAZ2!D21)</f>
        <v>-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 t="str">
        <f>IF(ISBLANK(OBRAZ2!B13),"-",OBRAZ2!B22)</f>
        <v>-</v>
      </c>
      <c r="I376" s="853" t="str">
        <f>IF(ISBLANK(OBRAZ2!C13),"-",OBRAZ2!C22)</f>
        <v>-</v>
      </c>
      <c r="J376" s="853" t="str">
        <f>IF(ISBLANK(OBRAZ2!D13),"-",OBRAZ2!D22)</f>
        <v>-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 t="str">
        <f>IF(ISBLANK(OBRAZ2!B14),"-",OBRAZ2!B23)</f>
        <v>-</v>
      </c>
      <c r="I377" s="853" t="str">
        <f>IF(ISBLANK(OBRAZ2!C14),"-",OBRAZ2!C23)</f>
        <v>-</v>
      </c>
      <c r="J377" s="853" t="str">
        <f>IF(ISBLANK(OBRAZ2!D14),"-",OBRAZ2!D23)</f>
        <v>-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 t="str">
        <f>IF(ISBLANK(OBRAZ2!B15),"-",OBRAZ2!B24)</f>
        <v>-</v>
      </c>
      <c r="I378" s="853" t="str">
        <f>IF(ISBLANK(OBRAZ2!C15),"-",OBRAZ2!C24)</f>
        <v>-</v>
      </c>
      <c r="J378" s="853" t="str">
        <f>IF(ISBLANK(OBRAZ2!D15),"-",OBRAZ2!D24)</f>
        <v>-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 t="str">
        <f>IF(ISBLANK(OBRAZ2!B16),"-",OBRAZ2!B25)</f>
        <v>-</v>
      </c>
      <c r="I379" s="853" t="str">
        <f>IF(ISBLANK(OBRAZ2!C16),"-",OBRAZ2!C25)</f>
        <v>-</v>
      </c>
      <c r="J379" s="853" t="str">
        <f>IF(ISBLANK(OBRAZ2!D16),"-",OBRAZ2!D25)</f>
        <v>-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 t="str">
        <f>IF(ISBLANK(OBRAZ2!B17),"-",OBRAZ2!B26)</f>
        <v>-</v>
      </c>
      <c r="I380" s="854" t="str">
        <f>IF(ISBLANK(OBRAZ2!C17),"-",OBRAZ2!C26)</f>
        <v>-</v>
      </c>
      <c r="J380" s="854" t="str">
        <f>IF(ISBLANK(OBRAZ2!D17),"-",OBRAZ2!D26)</f>
        <v>-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 t="str">
        <f>IF(ISBLANK(OBRAZ5!B4),"-",OBRAZ5!B4)</f>
        <v>-</v>
      </c>
      <c r="D408" s="820"/>
      <c r="E408" s="796" t="str">
        <f>IF(LEN(OBRAZ5!C4)&gt;0,"(" &amp; OBRAZ5!C4 &amp; ")", "-")</f>
        <v>-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 t="str">
        <f>IF(ISBLANK(OBRAZ5!B5),"-",OBRAZ5!B5)</f>
        <v>-</v>
      </c>
      <c r="D409" s="403"/>
      <c r="E409" s="348" t="str">
        <f>IF(LEN(OBRAZ5!C5)&gt;0,"(" &amp; OBRAZ5!C5 &amp; ")", "-")</f>
        <v>-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 t="str">
        <f>IF(ISBLANK(OBRAZ5!B7),"-",OBRAZ5!B7)</f>
        <v>-</v>
      </c>
      <c r="D411" s="151"/>
      <c r="E411" s="320" t="str">
        <f>IF(LEN(OBRAZ5!C7)&gt;0,"(" &amp; OBRAZ5!C7 &amp; ")", "-")</f>
        <v>-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 t="str">
        <f>IF(ISBLANK(OBRAZ5!B8),"-",OBRAZ5!B8)</f>
        <v>-</v>
      </c>
      <c r="D412" s="151"/>
      <c r="E412" s="320" t="str">
        <f>IF(LEN(OBRAZ5!C8)&gt;0,"(" &amp; OBRAZ5!C8 &amp; ")", "-")</f>
        <v>-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 t="str">
        <f>IF(ISBLANK(OBRAZ5!B10),"-",OBRAZ5!B10)</f>
        <v>-</v>
      </c>
      <c r="D414" s="151"/>
      <c r="E414" s="320" t="str">
        <f>IF(LEN(OBRAZ5!C10)&gt;0,"(" &amp; OBRAZ5!C10 &amp; ")", "-")</f>
        <v>-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 t="str">
        <f>IF(ISBLANK(OBRAZ5!B11),"-",OBRAZ5!B11)</f>
        <v>-</v>
      </c>
      <c r="D415" s="403"/>
      <c r="E415" s="348" t="str">
        <f>IF(LEN(OBRAZ5!C11)&gt;0,"(" &amp; OBRAZ5!C11 &amp; ")", "-")</f>
        <v>-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 t="str">
        <f>IF(ISBLANK(OBRAZ5!B12),"-",OBRAZ5!B12)</f>
        <v>-</v>
      </c>
      <c r="D416" s="404"/>
      <c r="E416" s="351" t="str">
        <f>IF(LEN(OBRAZ5!C12)&gt;0,"(" &amp; OBRAZ5!C12 &amp; ")", "-")</f>
        <v>-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 t="str">
        <f>IF(ISBLANK(OBRAZ5!B13),"-",OBRAZ5!B13)</f>
        <v>-</v>
      </c>
      <c r="D417" s="151"/>
      <c r="E417" s="320" t="str">
        <f>IF(LEN(OBRAZ5!C13)&gt;0,"(" &amp; OBRAZ5!C13 &amp; ")", "-")</f>
        <v>-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 t="str">
        <f>IF(ISBLANK(OBRAZ5!B14),"-",OBRAZ5!B14)</f>
        <v>-</v>
      </c>
      <c r="D418" s="151"/>
      <c r="E418" s="320" t="str">
        <f>IF(LEN(OBRAZ5!C14)&gt;0,"(" &amp; OBRAZ5!C14 &amp; ")", "-")</f>
        <v>-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 t="str">
        <f>IF(ISBLANK(OBRAZ5!B15),"-",OBRAZ5!B15)</f>
        <v>-</v>
      </c>
      <c r="D419" s="403"/>
      <c r="E419" s="348" t="str">
        <f>IF(LEN(OBRAZ5!C15)&gt;0,"(" &amp; OBRAZ5!C15 &amp; ")", "-")</f>
        <v>-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 t="str">
        <f>IF(ISBLANK(OBRAZ5!B16),"-",OBRAZ5!B16)</f>
        <v>-</v>
      </c>
      <c r="D420" s="151"/>
      <c r="E420" s="320" t="str">
        <f>IF(LEN(OBRAZ5!C16)&gt;0,"(" &amp; OBRAZ5!C16 &amp; ")", "-")</f>
        <v>-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 t="str">
        <f>IF(ISBLANK(OBRAZ5!B17),"-",OBRAZ5!B17)</f>
        <v>-</v>
      </c>
      <c r="D421" s="821"/>
      <c r="E421" s="798" t="str">
        <f>IF(LEN(OBRAZ5!C17)&gt;0,"(" &amp; OBRAZ5!C17 &amp; ")", "-")</f>
        <v>-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 t="str">
        <f>IF(ISBLANK(OBRAZ7!B4),"-",OBRAZ7!B4)</f>
        <v>-</v>
      </c>
      <c r="D444" s="820"/>
      <c r="E444" s="796" t="str">
        <f>IF(LEN(OBRAZ7!C4)&gt;0,"(" &amp; OBRAZ7!C4 &amp; ")", "-")</f>
        <v>-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 t="str">
        <f>IF(COUNT(OBRAZ8!B7,OBRAZ8!E7,OBRAZ8!H7)=0,"-",OBRAZ8!K7)</f>
        <v>-</v>
      </c>
      <c r="D445" s="151"/>
      <c r="E445" s="320" t="str">
        <f>IF(COUNT(OBRAZ8!B7,OBRAZ8!E7,OBRAZ8!H7)=0,"-","(" &amp; OBRAZ8!A7 &amp; ")")</f>
        <v>-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 t="str">
        <f>IF(COUNT(OBRAZ8!B23,OBRAZ8!E23,OBRAZ8!H23)=0,"-",OBRAZ8!K23)</f>
        <v>-</v>
      </c>
      <c r="D447" s="404"/>
      <c r="E447" s="351" t="str">
        <f>IF(COUNT(OBRAZ8!B23,OBRAZ8!E23,OBRAZ8!H23)=0,"-","(" &amp; OBRAZ8!A23 &amp; ")")</f>
        <v>-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 t="str">
        <f>IF(ISBLANK(OBRAZ7!B9),"-",OBRAZ7!B9)</f>
        <v>-</v>
      </c>
      <c r="D449" s="151"/>
      <c r="E449" s="320" t="str">
        <f>IF(LEN(OBRAZ7!C9)&gt;0,"(" &amp; OBRAZ7!C9 &amp; ")", "-")</f>
        <v>-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 t="str">
        <f>IF(ISBLANK(OBRAZ7!B10),"-",OBRAZ7!B10)</f>
        <v>-</v>
      </c>
      <c r="D450" s="821"/>
      <c r="E450" s="798" t="str">
        <f>IF(LEN(OBRAZ7!C10)&gt;0,"(" &amp; OBRAZ7!C10 &amp; ")", "-")</f>
        <v>-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 t="str">
        <f>IF(ISBLANK(KULT1!B4),"-",KULT1!B4)</f>
        <v>-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 t="str">
        <f>IF(ISBLANK(KULT1!B5),"-",KULT1!B5)</f>
        <v>-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 t="str">
        <f>IF(ISBLANK(KULT1!B6),"-",KULT1!B6)</f>
        <v>-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 t="str">
        <f>IF(ISBLANK(KULT1!B7),"-",KULT1!B7)</f>
        <v>-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 t="str">
        <f>IF(ISBLANK(KULT1!B8),"-",KULT1!B8)</f>
        <v>-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 t="str">
        <f>IF(ISBLANK(KULT1!B9),"-",KULT1!B9)</f>
        <v>-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 t="str">
        <f>IF(ISBLANK(KULT1!B10),"-",KULT1!B10)</f>
        <v>-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 t="str">
        <f>IF(ISBLANK(ZDRAV1!B4),"-",ZDRAV1!B4)</f>
        <v>-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 t="str">
        <f>IF(ISBLANK(ZDRAV1!B5),"-",ZDRAV1!B5)</f>
        <v>-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 t="str">
        <f>IF(ISBLANK(ZDRAV1!B6),"-",ZDRAV1!B6)</f>
        <v>-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 t="str">
        <f>IF(ISBLANK(ZDRAV1!B7),"-",ZDRAV1!B7)</f>
        <v>-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 t="str">
        <f>IF(ISBLANK(ZDRAV1!B8),"-",ZDRAV1!B8)</f>
        <v>-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 t="str">
        <f>IF(ISBLANK(ZDRAV1!B9),"-",ZDRAV1!B9)</f>
        <v>-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 t="str">
        <f>IF(ISBLANK(ZDRAV1!B10),"-",ZDRAV1!B10)</f>
        <v>-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 t="str">
        <f>IF(ISBLANK(ZDRAV1!B11),"-",ZDRAV1!B11)</f>
        <v>-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 t="str">
        <f>IF(ISBLANK(ZDRAV1!B14),"-",ZDRAV1!B14)</f>
        <v>-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 t="str">
        <f>IF(ISBLANK(ZDRAV1!B15),"-",ZDRAV1!B15)</f>
        <v>-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 t="str">
        <f>IF(ISBLANK(ZDRAV1!B18),"-",ZDRAV1!B18)</f>
        <v>-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 t="str">
        <f>IF(ISBLANK(ZDRAV1!B19),"-",ZDRAV1!B19)</f>
        <v>-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 t="str">
        <f>IF(ISBLANK('SOC1'!B4),"-",'SOC1'!B4)</f>
        <v>-</v>
      </c>
      <c r="F527" s="796" t="str">
        <f>IF(LEN('SOC1'!C4)&gt;0,"(" &amp; 'SOC1'!C4 &amp; ")", "-")</f>
        <v>-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 t="str">
        <f>IF(ISBLANK('SOC1'!B5),"-",'SOC1'!B5)</f>
        <v>-</v>
      </c>
      <c r="F528" s="348" t="str">
        <f>IF(LEN('SOC1'!C5)&gt;0,"(" &amp; 'SOC1'!C5 &amp; ")", "-")</f>
        <v>-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 t="str">
        <f>IF(ISBLANK('SOC1'!B8),"-",'SOC1'!B8)</f>
        <v>-</v>
      </c>
      <c r="F529" s="320" t="str">
        <f>IF(LEN('SOC1'!C8)&gt;0,"(" &amp; 'SOC1'!C8 &amp; ")", "-")</f>
        <v>-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 t="str">
        <f>IF(ISBLANK('SOC1'!B9),"-",'SOC1'!B9)</f>
        <v>-</v>
      </c>
      <c r="F530" s="320" t="str">
        <f>IF(LEN('SOC1'!C9)&gt;0,"(" &amp; 'SOC1'!C9 &amp; ")", "-")</f>
        <v>-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 t="str">
        <f>IF(ISBLANK('SOC1'!B10),"-",'SOC1'!B10)</f>
        <v>-</v>
      </c>
      <c r="F531" s="798" t="str">
        <f>IF(LEN('SOC1'!C10)&gt;0,"(" &amp; 'SOC1'!C10 &amp; ")", "-")</f>
        <v>-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 t="str">
        <f>IF(ISBLANK('SOC9'!E7),"-",'SOC9'!E7)</f>
        <v/>
      </c>
      <c r="F545" s="831" t="str">
        <f>IF(LEN('SOC9'!D7)&gt;0,"(" &amp; 'SOC9'!D7 &amp; ")", "-")</f>
        <v>-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 t="str">
        <f>IF(ISBLANK('SOC3'!B4),"-",'SOC3'!B4)</f>
        <v>-</v>
      </c>
      <c r="F546" s="320" t="str">
        <f>IF(LEN('SOC3'!C4)&gt;0,"(" &amp; 'SOC3'!C4 &amp; ")", "-")</f>
        <v>-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 t="str">
        <f>IF(ISBLANK('SOC3'!B5),"-",'SOC3'!B5)</f>
        <v>-</v>
      </c>
      <c r="F547" s="348" t="str">
        <f>IF(LEN('SOC3'!C5)&gt;0,"(" &amp; 'SOC3'!C5 &amp; ")", "-")</f>
        <v>-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 t="str">
        <f>IF(ISBLANK('SOC3'!B6),"-",'SOC3'!B6)</f>
        <v>-</v>
      </c>
      <c r="F548" s="351" t="str">
        <f>IF(LEN('SOC3'!C6)&gt;0,"(" &amp; 'SOC3'!C6 &amp; ")", "-")</f>
        <v>-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 t="str">
        <f>IF(ISBLANK('SOC3'!B7),"-",'SOC3'!B7)</f>
        <v>-</v>
      </c>
      <c r="F549" s="348" t="str">
        <f>IF(LEN('SOC3'!C7)&gt;0,"(" &amp; 'SOC3'!C7 &amp; ")", "-")</f>
        <v>-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 t="str">
        <f>IF(ISBLANK('SOC3'!B8),"-",'SOC3'!B8)</f>
        <v>-</v>
      </c>
      <c r="F550" s="417" t="str">
        <f>IF(LEN('SOC3'!C8)&gt;0,"(" &amp; 'SOC3'!C8 &amp; ")", "-")</f>
        <v>-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 t="str">
        <f>IF(ISBLANK('SOC3'!B9),"-",'SOC3'!B9)</f>
        <v>-</v>
      </c>
      <c r="F551" s="320" t="str">
        <f>IF(LEN('SOC3'!C9)&gt;0,"(" &amp; 'SOC3'!C9 &amp; ")", "-")</f>
        <v>-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 t="str">
        <f>IF(ISBLANK('SOC3'!B10),"-",'SOC3'!B10)</f>
        <v>-</v>
      </c>
      <c r="F552" s="798" t="str">
        <f>IF(LEN('SOC3'!C10)&gt;0,"(" &amp; 'SOC3'!C10 &amp; ")", "-")</f>
        <v>-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1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 t="str">
        <f>IF(ISBLANK('SOC5'!B5),"-",'SOC5'!B5)</f>
        <v>-</v>
      </c>
      <c r="F565" s="348" t="str">
        <f>IF(LEN('SOC5'!C5)&gt;0,"(" &amp; 'SOC5'!C5 &amp; ")", "-")</f>
        <v>-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 t="str">
        <f>IF(ISBLANK('SOC5'!B6),"-",'SOC5'!B6)</f>
        <v>-</v>
      </c>
      <c r="F566" s="351" t="str">
        <f>IF(LEN('SOC5'!C6)&gt;0,"(" &amp; 'SOC5'!C6 &amp; ")", "-")</f>
        <v>-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 t="str">
        <f>IF(ISBLANK('SOC5'!B7),"-",'SOC5'!B7)</f>
        <v>-</v>
      </c>
      <c r="F567" s="348" t="str">
        <f>IF(LEN('SOC5'!C7)&gt;0,"(" &amp; 'SOC5'!C7 &amp; ")", "-")</f>
        <v>-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 t="str">
        <f>IF(ISBLANK('SOC5'!B8),"-",'SOC5'!B8)</f>
        <v>-</v>
      </c>
      <c r="F568" s="351" t="str">
        <f>IF(LEN('SOC5'!C8)&gt;0,"(" &amp; 'SOC5'!C8 &amp; ")", "-")</f>
        <v>-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 t="str">
        <f>IF(ISBLANK('SOC5'!B9),"-",'SOC5'!B9)</f>
        <v>-</v>
      </c>
      <c r="F569" s="348" t="str">
        <f>IF(LEN('SOC5'!C9)&gt;0,"(" &amp; 'SOC5'!C9 &amp; ")", "-")</f>
        <v>-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 t="str">
        <f>IF('SOC6'!E7&gt;0,'SOC6'!E7,"-")</f>
        <v>-</v>
      </c>
      <c r="F570" s="320" t="str">
        <f>IF('SOC6'!E7&gt;0,"(" &amp; 'SOC6'!A7 &amp; ")", "-")</f>
        <v>-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 t="str">
        <f>IF(ISBLANK('SOC5'!B11),"-",'SOC5'!B11)</f>
        <v>-</v>
      </c>
      <c r="F571" s="320" t="str">
        <f>IF(LEN('SOC5'!C11)&gt;0,"(" &amp; 'SOC5'!C11 &amp; ")", "-")</f>
        <v>-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 t="str">
        <f>IF(ISBLANK('SOC5'!B12),"-",'SOC5'!B12)</f>
        <v>-</v>
      </c>
      <c r="F572" s="798" t="str">
        <f>IF(LEN('SOC5'!C12)&gt;0,"(" &amp; 'SOC5'!C12 &amp; ")", "-")</f>
        <v>-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 t="str">
        <f>IF(ISBLANK('SOC7'!B5),"-",'SOC7'!B5)</f>
        <v>-</v>
      </c>
      <c r="F597" s="796" t="str">
        <f>IF(LEN('SOC7'!C5)&gt;0,"(" &amp; 'SOC7'!C5 &amp; ")", "-")</f>
        <v>-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 t="str">
        <f>IF(ISBLANK('SOC7'!B6),"-",'SOC7'!B6)</f>
        <v>-</v>
      </c>
      <c r="F598" s="348" t="str">
        <f>IF(LEN('SOC7'!C6)&gt;0,"(" &amp; 'SOC7'!C6 &amp; ")", "-")</f>
        <v>-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 t="str">
        <f>IF(ISBLANK('SOC7'!B9),"-",'SOC7'!B9)</f>
        <v>-</v>
      </c>
      <c r="F599" s="320" t="str">
        <f>IF(LEN('SOC7'!C9)&gt;0,"(" &amp; 'SOC7'!C9 &amp; ")", "-")</f>
        <v>-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 t="str">
        <f>IF(ISBLANK('SOC7'!B10),"-",'SOC7'!B10)</f>
        <v>-</v>
      </c>
      <c r="F600" s="798" t="str">
        <f>IF(LEN('SOC7'!C10)&gt;0,"(" &amp; 'SOC7'!C10 &amp; ")", "-")</f>
        <v>-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 t="str">
        <f>IF(ISBLANK(IZBORI!B4),"-",IZBORI!B4)</f>
        <v>-</v>
      </c>
      <c r="F626" s="796" t="str">
        <f>IF(LEN(IZBORI!C4)&gt;0,"(" &amp; IZBORI!C4 &amp; ")", "-")</f>
        <v>-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 t="str">
        <f>IF(ISBLANK(IZBORI!B5),"-",IZBORI!B5)</f>
        <v>-</v>
      </c>
      <c r="F627" s="798" t="str">
        <f>IF(LEN(IZBORI!C5)&gt;0,"(" &amp; IZBORI!C5 &amp; ")", "-")</f>
        <v>-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 t="str">
        <f>IF(ISBLANK(PRAV1!B4),"-",PRAV1!B4)</f>
        <v>-</v>
      </c>
      <c r="F635" s="796" t="str">
        <f>IF(LEN(PRAV1!C4)&gt;0,"(" &amp; PRAV1!C4 &amp; ")", "-")</f>
        <v>-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 t="str">
        <f>IF(ISBLANK(PRAV1!B5),"-",PRAV1!B5)</f>
        <v>-</v>
      </c>
      <c r="F636" s="320" t="str">
        <f>IF(LEN(PRAV1!C5)&gt;0,"(" &amp; PRAV1!C5 &amp; ")", "-")</f>
        <v>-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 t="str">
        <f>IF(ISBLANK(PRAV1!B6),"-",PRAV1!B6)</f>
        <v>-</v>
      </c>
      <c r="F637" s="798" t="str">
        <f>IF(LEN(PRAV1!C6)&gt;0,"(" &amp; PRAV1!C6 &amp; ")", "-")</f>
        <v>-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 t="str">
        <f>IF(ISBLANK(SAOBINFR1!B4),"-",SAOBINFR1!B4)</f>
        <v>-</v>
      </c>
      <c r="F649" s="796" t="str">
        <f>IF(LEN(SAOBINFR1!C4)&gt;0,"(" &amp; SAOBINFR1!C4 &amp; ")", "-")</f>
        <v>-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 t="str">
        <f>IF(ISBLANK(SAOBINFR1!B11),"-",SAOBINFR1!B11)</f>
        <v>-</v>
      </c>
      <c r="F650" s="320" t="str">
        <f>IF(LEN(SAOBINFR1!C11)&gt;0,"(" &amp; SAOBINFR1!C11 &amp; ")", "-")</f>
        <v>-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 t="str">
        <f>IF(ISBLANK(SAOBINFR1!B12),"-",SAOBINFR1!B12)</f>
        <v>-</v>
      </c>
      <c r="F651" s="798" t="str">
        <f>IF(LEN(SAOBINFR1!C12)&gt;0,"(" &amp; SAOBINFR1!C12 &amp; ")", "-")</f>
        <v>-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 t="str">
        <f>IF(ISBLANK(SAOBINFR1!B5),"-",SAOBINFR1!B5)</f>
        <v>-</v>
      </c>
      <c r="F676" s="987" t="str">
        <f>IF(LEN(SAOBINFR1!C5)&gt;0,"(" &amp; SAOBINFR1!C5 &amp; ")", "-")</f>
        <v>-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 t="str">
        <f>IF(ISBLANK(SAOBINFR1!B6),"-",SAOBINFR1!B6)</f>
        <v>-</v>
      </c>
      <c r="F677" s="990" t="str">
        <f>IF(LEN(SAOBINFR1!C6)&gt;0,"(" &amp; SAOBINFR1!C6 &amp; ")", "-")</f>
        <v>-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 t="str">
        <f>IF(ISBLANK(SAOBINFR1!B7),"-",SAOBINFR1!B7)</f>
        <v>-</v>
      </c>
      <c r="F678" s="993" t="str">
        <f>IF(LEN(SAOBINFR1!C7)&gt;0,"(" &amp; SAOBINFR1!C7 &amp; ")", "-")</f>
        <v>-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 t="str">
        <f>IF(ISBLANK(SAOBINFR1!B8),"-",SAOBINFR1!B8)</f>
        <v>-</v>
      </c>
      <c r="F679" s="996" t="str">
        <f>IF(LEN(SAOBINFR1!C8)&gt;0,"(" &amp; SAOBINFR1!C8 &amp; ")", "-")</f>
        <v>-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 t="str">
        <f>IF(ISBLANK(SAOBINFR1!B9),"-",SAOBINFR1!B9)</f>
        <v>-</v>
      </c>
      <c r="F680" s="990" t="str">
        <f>IF(LEN(SAOBINFR1!C9)&gt;0,"(" &amp; SAOBINFR1!C9 &amp; ")", "-")</f>
        <v>-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 t="str">
        <f>IF(ISBLANK(SAOBINFR1!B10),"-",SAOBINFR1!B10)</f>
        <v>-</v>
      </c>
      <c r="F681" s="1000" t="str">
        <f>IF(LEN(SAOBINFR1!C10)&gt;0,"(" &amp; SAOBINFR1!C10 &amp; ")", "-")</f>
        <v>-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 t="str">
        <f>IF(ISBLANK(INDEKSI1!B6),"-",INDEKSI1!B6)</f>
        <v>-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 t="str">
        <f>IF(ISBLANK(INDEKSI1!B7),"-",INDEKSI1!B7)</f>
        <v>-</v>
      </c>
      <c r="D696" s="3"/>
      <c r="E696" s="5"/>
      <c r="F696" s="5"/>
      <c r="G696" s="839">
        <v>2012</v>
      </c>
      <c r="H696" s="837" t="str">
        <f>IF(ISBLANK(INDEKSI2!B5),"-",INDEKSI2!B5)</f>
        <v>-</v>
      </c>
      <c r="I696" s="837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 t="str">
        <f>IF(ISBLANK(INDEKSI1!B8),"-",INDEKSI1!B8)</f>
        <v>-</v>
      </c>
      <c r="D697" s="3"/>
      <c r="E697" s="5"/>
      <c r="F697" s="5"/>
      <c r="G697" s="840">
        <v>2013</v>
      </c>
      <c r="H697" s="561" t="str">
        <f>IF(ISBLANK(INDEKSI2!B6),"-",INDEKSI2!B6)</f>
        <v>-</v>
      </c>
      <c r="I697" s="561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 t="str">
        <f>IF(ISBLANK(INDEKSI2!B7),"-",INDEKSI2!B7)</f>
        <v>-</v>
      </c>
      <c r="I698" s="838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 t="str">
        <f>IF(ISBLANK(TURIZAM1!B6),"-",TURIZAM1!B6)</f>
        <v>-</v>
      </c>
      <c r="D709" s="151"/>
      <c r="E709" s="320" t="str">
        <f>IF(LEN(TURIZAM1!B6)&gt;0,"(" &amp; TURIZAM1!C6 &amp; ")", "-")</f>
        <v>-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 t="str">
        <f>IF(ISBLANK(TURIZAM1!B7),"-",TURIZAM1!B7)</f>
        <v>-</v>
      </c>
      <c r="D710" s="403"/>
      <c r="E710" s="320" t="str">
        <f>IF(LEN(TURIZAM1!B7)&gt;0,"(" &amp; TURIZAM1!C7 &amp; ")", "-")</f>
        <v>-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 t="str">
        <f>IF(ISBLANK(TURIZAM1!B10),"-",TURIZAM1!B10)</f>
        <v>-</v>
      </c>
      <c r="D712" s="151"/>
      <c r="E712" s="320" t="str">
        <f>IF(LEN(TURIZAM1!B10)&gt;0,"(" &amp; TURIZAM1!C10 &amp; ")", "-")</f>
        <v>-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 t="str">
        <f>IF(ISBLANK(TURIZAM1!B11),"-",TURIZAM1!B11)</f>
        <v>-</v>
      </c>
      <c r="D713" s="403"/>
      <c r="E713" s="348" t="str">
        <f>IF(LEN(TURIZAM1!B11)&gt;0,"(" &amp; TURIZAM1!C11 &amp; ")", "-")</f>
        <v>-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 t="str">
        <f>IF(ISBLANK(TURIZAM1!B13),"-",TURIZAM1!B13)</f>
        <v>-</v>
      </c>
      <c r="D715" s="151"/>
      <c r="E715" s="320" t="str">
        <f>IF(LEN(TURIZAM1!B13)&gt;0,"(" &amp; TURIZAM1!C13 &amp; ")", "-")</f>
        <v>-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 t="str">
        <f>IF(ISBLANK(TURIZAM1!B14),"-",TURIZAM1!B14)</f>
        <v>-</v>
      </c>
      <c r="D716" s="821"/>
      <c r="E716" s="798" t="str">
        <f>IF(LEN(TURIZAM1!B14)&gt;0,"(" &amp; TURIZAM1!C14 &amp; ")", "-")</f>
        <v>-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/>
      <c r="C6" s="603"/>
      <c r="D6" s="614"/>
      <c r="E6" s="614"/>
      <c r="F6" s="1042"/>
      <c r="G6" s="614"/>
      <c r="H6" s="982"/>
      <c r="I6" s="1043"/>
      <c r="J6" s="614"/>
      <c r="K6" s="1044"/>
      <c r="L6" s="1042"/>
      <c r="M6" s="614"/>
      <c r="N6" s="1037"/>
      <c r="O6" s="1043"/>
      <c r="P6" s="614"/>
      <c r="Q6" s="1037"/>
      <c r="R6" s="1042"/>
      <c r="S6" s="614"/>
      <c r="T6" s="1044"/>
    </row>
    <row r="7" spans="1:20" x14ac:dyDescent="0.25">
      <c r="A7" s="288">
        <v>2021</v>
      </c>
      <c r="B7" s="604"/>
      <c r="C7" s="603"/>
      <c r="D7" s="614"/>
      <c r="E7" s="614"/>
      <c r="F7" s="1042"/>
      <c r="G7" s="614"/>
      <c r="H7" s="982"/>
      <c r="I7" s="1043"/>
      <c r="J7" s="614"/>
      <c r="K7" s="1044"/>
      <c r="L7" s="1042"/>
      <c r="M7" s="614"/>
      <c r="N7" s="1037"/>
      <c r="O7" s="1043"/>
      <c r="P7" s="614"/>
      <c r="Q7" s="1037"/>
      <c r="R7" s="1042"/>
      <c r="S7" s="614"/>
      <c r="T7" s="1044"/>
    </row>
    <row r="8" spans="1:20" x14ac:dyDescent="0.25">
      <c r="A8" s="221">
        <v>2022</v>
      </c>
      <c r="B8" s="619"/>
      <c r="C8" s="949"/>
      <c r="D8" s="983"/>
      <c r="E8" s="983"/>
      <c r="F8" s="1045"/>
      <c r="G8" s="983"/>
      <c r="H8" s="981"/>
      <c r="I8" s="756"/>
      <c r="J8" s="983"/>
      <c r="K8" s="1046"/>
      <c r="L8" s="1045"/>
      <c r="M8" s="983"/>
      <c r="N8" s="693"/>
      <c r="O8" s="756"/>
      <c r="P8" s="983"/>
      <c r="Q8" s="693"/>
      <c r="R8" s="1045"/>
      <c r="S8" s="983"/>
      <c r="T8" s="1046"/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/>
      <c r="C4" s="55"/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/>
      <c r="C5" s="58"/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/>
      <c r="C7" s="870"/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/>
      <c r="C8" s="870"/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/>
      <c r="C10" s="870"/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/>
      <c r="C11" s="870"/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/>
      <c r="C12" s="58"/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/>
      <c r="C13" s="58"/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/>
      <c r="C14" s="58"/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/>
      <c r="C15" s="58"/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/>
      <c r="C16" s="58"/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/>
      <c r="C17" s="61"/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 t="e">
        <f>B7/(B7+B10)*100</f>
        <v>#DIV/0!</v>
      </c>
      <c r="C21" s="741" t="e">
        <f>B10/(B7+B10)*100</f>
        <v>#DIV/0!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 t="e">
        <f>B8/(B8+B11)*100</f>
        <v>#DIV/0!</v>
      </c>
      <c r="C22" s="741" t="e">
        <f>B11/(B8+B11)*100</f>
        <v>#DIV/0!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 t="e">
        <f>B21</f>
        <v>#DIV/0!</v>
      </c>
      <c r="C26" s="741" t="e">
        <f>C21</f>
        <v>#DIV/0!</v>
      </c>
    </row>
    <row r="27" spans="1:10" ht="24.75" x14ac:dyDescent="0.25">
      <c r="A27" s="744" t="s">
        <v>1415</v>
      </c>
      <c r="B27" s="741" t="e">
        <f>B22</f>
        <v>#DIV/0!</v>
      </c>
      <c r="C27" s="741" t="e">
        <f>C22</f>
        <v>#DIV/0!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/>
      <c r="C5" s="1005"/>
      <c r="D5" s="916" t="s">
        <v>5</v>
      </c>
      <c r="E5" s="213"/>
      <c r="F5" s="125">
        <v>2020</v>
      </c>
      <c r="G5" s="70"/>
      <c r="H5" s="55"/>
      <c r="I5" s="110"/>
      <c r="J5" s="70"/>
      <c r="K5" s="55"/>
      <c r="L5" s="110"/>
      <c r="M5" s="70"/>
      <c r="N5" s="55"/>
      <c r="O5" s="70"/>
      <c r="P5" s="110"/>
    </row>
    <row r="6" spans="1:16" x14ac:dyDescent="0.25">
      <c r="A6" s="925" t="s">
        <v>267</v>
      </c>
      <c r="B6" s="1006"/>
      <c r="C6" s="1007"/>
      <c r="D6" s="917" t="s">
        <v>5</v>
      </c>
      <c r="E6" s="256"/>
      <c r="F6" s="125">
        <v>2021</v>
      </c>
      <c r="G6" s="214"/>
      <c r="H6" s="58"/>
      <c r="I6" s="162"/>
      <c r="J6" s="214"/>
      <c r="K6" s="58"/>
      <c r="L6" s="162"/>
      <c r="M6" s="214"/>
      <c r="N6" s="58"/>
      <c r="O6" s="214"/>
      <c r="P6" s="162"/>
    </row>
    <row r="7" spans="1:16" x14ac:dyDescent="0.25">
      <c r="A7" s="255"/>
      <c r="B7" s="255"/>
      <c r="C7" s="255"/>
      <c r="D7" s="255"/>
      <c r="E7" s="44"/>
      <c r="F7" s="125">
        <v>2022</v>
      </c>
      <c r="G7" s="1008"/>
      <c r="H7" s="94"/>
      <c r="I7" s="171"/>
      <c r="J7" s="169"/>
      <c r="K7" s="94"/>
      <c r="L7" s="171"/>
      <c r="M7" s="169"/>
      <c r="N7" s="94"/>
      <c r="O7" s="169"/>
      <c r="P7" s="171"/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 t="str">
        <f>IF(ISBLANK(B5),"",B5)</f>
        <v/>
      </c>
      <c r="C11" s="920" t="str">
        <f>IF(ISBLANK(C5),"",C5)</f>
        <v/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 t="str">
        <f>IF(ISBLANK(B6),"",B6)</f>
        <v/>
      </c>
      <c r="C12" s="923" t="str">
        <f>IF(ISBLANK(C6),"",C6)</f>
        <v/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/>
      <c r="C6" s="460"/>
      <c r="D6" s="978"/>
      <c r="E6" s="459"/>
      <c r="F6" s="460"/>
      <c r="G6" s="978"/>
      <c r="H6" s="459"/>
      <c r="I6" s="460"/>
      <c r="J6" s="978"/>
      <c r="K6" s="459"/>
      <c r="L6" s="460"/>
      <c r="M6" s="978"/>
      <c r="N6" s="459"/>
      <c r="O6" s="460"/>
      <c r="P6" s="978"/>
      <c r="Q6" s="459"/>
      <c r="R6" s="460"/>
      <c r="S6" s="978"/>
    </row>
    <row r="7" spans="1:19" x14ac:dyDescent="0.25">
      <c r="A7" s="288">
        <v>2021</v>
      </c>
      <c r="B7" s="603"/>
      <c r="C7" s="614"/>
      <c r="D7" s="982"/>
      <c r="E7" s="603"/>
      <c r="F7" s="614"/>
      <c r="G7" s="982"/>
      <c r="H7" s="603"/>
      <c r="I7" s="614"/>
      <c r="J7" s="982"/>
      <c r="K7" s="603"/>
      <c r="L7" s="614"/>
      <c r="M7" s="982"/>
      <c r="N7" s="603"/>
      <c r="O7" s="614"/>
      <c r="P7" s="982"/>
      <c r="Q7" s="603"/>
      <c r="R7" s="614"/>
      <c r="S7" s="982"/>
    </row>
    <row r="8" spans="1:19" x14ac:dyDescent="0.25">
      <c r="A8" s="221">
        <v>2022</v>
      </c>
      <c r="B8" s="949"/>
      <c r="C8" s="983"/>
      <c r="D8" s="981"/>
      <c r="E8" s="949"/>
      <c r="F8" s="983"/>
      <c r="G8" s="981"/>
      <c r="H8" s="949"/>
      <c r="I8" s="983"/>
      <c r="J8" s="981"/>
      <c r="K8" s="949"/>
      <c r="L8" s="983"/>
      <c r="M8" s="981"/>
      <c r="N8" s="949"/>
      <c r="O8" s="983"/>
      <c r="P8" s="981"/>
      <c r="Q8" s="949"/>
      <c r="R8" s="983"/>
      <c r="S8" s="981"/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/>
      <c r="C4" s="1009"/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/>
      <c r="C9" s="915"/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/>
      <c r="C10" s="915"/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0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/>
      <c r="C13" s="1097"/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/>
      <c r="C5" s="618"/>
      <c r="D5" s="618"/>
      <c r="E5" s="601"/>
      <c r="F5" s="618"/>
      <c r="G5" s="947"/>
      <c r="H5" s="618"/>
      <c r="I5" s="618"/>
      <c r="J5" s="618"/>
      <c r="K5" s="219">
        <f>SUM(B5,E5,H5)</f>
        <v>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/>
      <c r="C6" s="614"/>
      <c r="D6" s="948"/>
      <c r="E6" s="603"/>
      <c r="F6" s="614"/>
      <c r="G6" s="948"/>
      <c r="H6" s="603"/>
      <c r="I6" s="614"/>
      <c r="J6" s="614"/>
      <c r="K6" s="220">
        <f>SUM(B6,E6,H6)</f>
        <v>0</v>
      </c>
      <c r="M6" s="105" t="s">
        <v>292</v>
      </c>
      <c r="N6" s="173" t="str">
        <f>IF(ISBLANK(J7),"",J7)</f>
        <v/>
      </c>
      <c r="O6" s="80" t="str">
        <f>IF(ISBLANK(I7),"",I7)</f>
        <v/>
      </c>
      <c r="P6" s="213"/>
    </row>
    <row r="7" spans="1:17" ht="24.75" x14ac:dyDescent="0.25">
      <c r="A7" s="220">
        <v>2022</v>
      </c>
      <c r="B7" s="603"/>
      <c r="C7" s="614"/>
      <c r="D7" s="948"/>
      <c r="E7" s="603"/>
      <c r="F7" s="614"/>
      <c r="G7" s="948"/>
      <c r="H7" s="603"/>
      <c r="I7" s="614"/>
      <c r="J7" s="614"/>
      <c r="K7" s="220">
        <f>SUM(B7,E7,H7)</f>
        <v>0</v>
      </c>
      <c r="M7" s="106" t="s">
        <v>293</v>
      </c>
      <c r="N7" s="222" t="str">
        <f>IF(ISBLANK(G7),"",G7)</f>
        <v/>
      </c>
      <c r="O7" s="107" t="str">
        <f>IF(ISBLANK(F7),"",F7)</f>
        <v/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 t="str">
        <f>IF(ISBLANK(D7),"",D7)</f>
        <v/>
      </c>
      <c r="O8" s="83" t="str">
        <f>IF(ISBLANK(C7),"",C7)</f>
        <v/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 t="str">
        <f>IF(ISBLANK(J7),"",J7)</f>
        <v/>
      </c>
      <c r="O13" s="80" t="str">
        <f>IF(ISBLANK(I7),"",I7)</f>
        <v/>
      </c>
      <c r="P13" s="213"/>
    </row>
    <row r="14" spans="1:17" ht="27.75" customHeight="1" x14ac:dyDescent="0.25">
      <c r="M14" s="106" t="s">
        <v>523</v>
      </c>
      <c r="N14" s="222" t="str">
        <f>IF(ISBLANK(G7),"",G7)</f>
        <v/>
      </c>
      <c r="O14" s="107" t="str">
        <f>IF(ISBLANK(F7),"",F7)</f>
        <v/>
      </c>
      <c r="P14" s="213"/>
    </row>
    <row r="15" spans="1:17" ht="26.25" customHeight="1" x14ac:dyDescent="0.25">
      <c r="M15" s="108" t="s">
        <v>524</v>
      </c>
      <c r="N15" s="172" t="str">
        <f>IF(ISBLANK(D7),"",D7)</f>
        <v/>
      </c>
      <c r="O15" s="83" t="str">
        <f>IF(ISBLANK(C7),"",C7)</f>
        <v/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/>
      <c r="C21" s="618"/>
      <c r="D21" s="618"/>
      <c r="E21" s="601"/>
      <c r="F21" s="618"/>
      <c r="G21" s="947"/>
      <c r="H21" s="618"/>
      <c r="I21" s="618"/>
      <c r="J21" s="618"/>
      <c r="K21" s="219">
        <f>SUM(B21,E21,H21)</f>
        <v>0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/>
      <c r="C22" s="1037"/>
      <c r="D22" s="982"/>
      <c r="E22" s="1043"/>
      <c r="F22" s="1037"/>
      <c r="G22" s="982"/>
      <c r="H22" s="1043"/>
      <c r="I22" s="1037"/>
      <c r="J22" s="1037"/>
      <c r="K22" s="220">
        <f>SUM(B22,E22,H22)</f>
        <v>0</v>
      </c>
      <c r="M22" s="105" t="s">
        <v>292</v>
      </c>
      <c r="N22" s="173" t="str">
        <f>IF(ISBLANK(J23),"",J23)</f>
        <v/>
      </c>
      <c r="O22" s="80" t="str">
        <f>IF(ISBLANK(I23),"",I23)</f>
        <v/>
      </c>
      <c r="P22" s="213"/>
    </row>
    <row r="23" spans="1:17" ht="24.75" x14ac:dyDescent="0.25">
      <c r="A23" s="220">
        <v>2022</v>
      </c>
      <c r="B23" s="1043"/>
      <c r="C23" s="1037"/>
      <c r="D23" s="982"/>
      <c r="E23" s="1043"/>
      <c r="F23" s="1037"/>
      <c r="G23" s="982"/>
      <c r="H23" s="1043"/>
      <c r="I23" s="1037"/>
      <c r="J23" s="1037"/>
      <c r="K23" s="220">
        <f>SUM(B23,E23,H23)</f>
        <v>0</v>
      </c>
      <c r="M23" s="106" t="s">
        <v>293</v>
      </c>
      <c r="N23" s="222" t="str">
        <f>IF(ISBLANK(G23),"",G23)</f>
        <v/>
      </c>
      <c r="O23" s="107" t="str">
        <f>IF(ISBLANK(F23),"",F23)</f>
        <v/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 t="str">
        <f>IF(ISBLANK(D23),"",D23)</f>
        <v/>
      </c>
      <c r="O24" s="109" t="str">
        <f>IF(ISBLANK(C23),"",C23)</f>
        <v/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 t="str">
        <f>IF(ISBLANK(J23),"",J23)</f>
        <v/>
      </c>
      <c r="O29" s="80" t="str">
        <f>IF(ISBLANK(I23),"",I23)</f>
        <v/>
      </c>
      <c r="P29" s="213"/>
    </row>
    <row r="30" spans="1:17" ht="27.75" customHeight="1" x14ac:dyDescent="0.25">
      <c r="M30" s="106" t="s">
        <v>523</v>
      </c>
      <c r="N30" s="222" t="str">
        <f>IF(ISBLANK(G23),"",G23)</f>
        <v/>
      </c>
      <c r="O30" s="107" t="str">
        <f>IF(ISBLANK(F23),"",F23)</f>
        <v/>
      </c>
      <c r="P30" s="213"/>
    </row>
    <row r="31" spans="1:17" ht="27.75" customHeight="1" x14ac:dyDescent="0.25">
      <c r="M31" s="108" t="s">
        <v>524</v>
      </c>
      <c r="N31" s="223" t="str">
        <f>IF(ISBLANK(D23),"",D23)</f>
        <v/>
      </c>
      <c r="O31" s="109" t="str">
        <f>IF(ISBLANK(C23),"",C23)</f>
        <v/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0</v>
      </c>
      <c r="D5" s="255"/>
    </row>
    <row r="6" spans="1:4" ht="30" x14ac:dyDescent="0.25">
      <c r="A6" s="688" t="s">
        <v>482</v>
      </c>
      <c r="B6" s="619">
        <v>0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/>
      <c r="C6" s="459"/>
      <c r="D6" s="460"/>
      <c r="E6" s="978"/>
      <c r="F6" s="459"/>
      <c r="G6" s="460"/>
      <c r="H6" s="978"/>
      <c r="I6" s="459"/>
      <c r="J6" s="460"/>
      <c r="K6" s="978"/>
      <c r="L6" s="459"/>
      <c r="M6" s="460"/>
      <c r="N6" s="978"/>
    </row>
    <row r="7" spans="1:14" x14ac:dyDescent="0.25">
      <c r="A7" s="288">
        <v>2021</v>
      </c>
      <c r="B7" s="603"/>
      <c r="C7" s="603"/>
      <c r="D7" s="614"/>
      <c r="E7" s="982"/>
      <c r="F7" s="603"/>
      <c r="G7" s="614"/>
      <c r="H7" s="982"/>
      <c r="I7" s="603"/>
      <c r="J7" s="614"/>
      <c r="K7" s="982"/>
      <c r="L7" s="603"/>
      <c r="M7" s="614"/>
      <c r="N7" s="982"/>
    </row>
    <row r="8" spans="1:14" x14ac:dyDescent="0.25">
      <c r="A8" s="221">
        <v>2022</v>
      </c>
      <c r="B8" s="949"/>
      <c r="C8" s="949"/>
      <c r="D8" s="983"/>
      <c r="E8" s="981"/>
      <c r="F8" s="949"/>
      <c r="G8" s="983"/>
      <c r="H8" s="981"/>
      <c r="I8" s="949"/>
      <c r="J8" s="983"/>
      <c r="K8" s="981"/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/>
      <c r="C5" s="209"/>
      <c r="G5" s="113"/>
      <c r="H5" s="176" t="s">
        <v>594</v>
      </c>
      <c r="I5" s="209"/>
      <c r="J5" s="209"/>
    </row>
    <row r="6" spans="1:13" ht="15" customHeight="1" x14ac:dyDescent="0.25">
      <c r="A6" s="177" t="s">
        <v>595</v>
      </c>
      <c r="B6" s="210"/>
      <c r="C6" s="210"/>
      <c r="G6" s="113"/>
      <c r="H6" s="177" t="s">
        <v>595</v>
      </c>
      <c r="I6" s="210"/>
      <c r="J6" s="210"/>
    </row>
    <row r="7" spans="1:13" ht="15" customHeight="1" x14ac:dyDescent="0.25">
      <c r="A7" s="177" t="s">
        <v>596</v>
      </c>
      <c r="B7" s="210"/>
      <c r="C7" s="210"/>
      <c r="G7" s="113"/>
      <c r="H7" s="177" t="s">
        <v>596</v>
      </c>
      <c r="I7" s="210"/>
      <c r="J7" s="210"/>
    </row>
    <row r="8" spans="1:13" ht="15" customHeight="1" x14ac:dyDescent="0.25">
      <c r="A8" s="177" t="s">
        <v>597</v>
      </c>
      <c r="B8" s="210"/>
      <c r="C8" s="210"/>
      <c r="G8" s="113"/>
      <c r="H8" s="177" t="s">
        <v>597</v>
      </c>
      <c r="I8" s="210"/>
      <c r="J8" s="210"/>
    </row>
    <row r="9" spans="1:13" ht="15" customHeight="1" x14ac:dyDescent="0.25">
      <c r="A9" s="177" t="s">
        <v>598</v>
      </c>
      <c r="B9" s="210"/>
      <c r="C9" s="210"/>
      <c r="G9" s="113"/>
      <c r="H9" s="177" t="s">
        <v>598</v>
      </c>
      <c r="I9" s="210"/>
      <c r="J9" s="210"/>
    </row>
    <row r="10" spans="1:13" ht="15" customHeight="1" x14ac:dyDescent="0.25">
      <c r="A10" s="177" t="s">
        <v>599</v>
      </c>
      <c r="B10" s="210"/>
      <c r="C10" s="210"/>
      <c r="G10" s="113"/>
      <c r="H10" s="177" t="s">
        <v>599</v>
      </c>
      <c r="I10" s="210"/>
      <c r="J10" s="210"/>
    </row>
    <row r="11" spans="1:13" ht="15" customHeight="1" x14ac:dyDescent="0.25">
      <c r="A11" s="178" t="s">
        <v>600</v>
      </c>
      <c r="B11" s="211"/>
      <c r="C11" s="211"/>
      <c r="G11" s="113"/>
      <c r="H11" s="178" t="s">
        <v>600</v>
      </c>
      <c r="I11" s="211"/>
      <c r="J11" s="211"/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 t="str">
        <f>IF(ISBLANK(B5),"0",B5)</f>
        <v>0</v>
      </c>
      <c r="C17" s="180" t="str">
        <f>IF(ISBLANK(C5),"0",C5)</f>
        <v>0</v>
      </c>
      <c r="G17" s="113"/>
      <c r="H17" s="176" t="s">
        <v>594</v>
      </c>
      <c r="I17" s="179" t="str">
        <f>IF(ISBLANK(I5),"0",I5)</f>
        <v>0</v>
      </c>
      <c r="J17" s="180" t="str">
        <f>IF(ISBLANK(J5),"0",J5)</f>
        <v>0</v>
      </c>
    </row>
    <row r="18" spans="1:13" ht="15" customHeight="1" x14ac:dyDescent="0.25">
      <c r="A18" s="177" t="s">
        <v>595</v>
      </c>
      <c r="B18" s="181" t="str">
        <f t="shared" ref="B18:C18" si="0">IF(ISBLANK(B6),"0",B6)</f>
        <v>0</v>
      </c>
      <c r="C18" s="182" t="str">
        <f t="shared" si="0"/>
        <v>0</v>
      </c>
      <c r="G18" s="113"/>
      <c r="H18" s="177" t="s">
        <v>595</v>
      </c>
      <c r="I18" s="181" t="str">
        <f t="shared" ref="I18:J18" si="1">IF(ISBLANK(I6),"0",I6)</f>
        <v>0</v>
      </c>
      <c r="J18" s="182" t="str">
        <f t="shared" si="1"/>
        <v>0</v>
      </c>
    </row>
    <row r="19" spans="1:13" ht="15" customHeight="1" x14ac:dyDescent="0.25">
      <c r="A19" s="177" t="s">
        <v>596</v>
      </c>
      <c r="B19" s="181" t="str">
        <f t="shared" ref="B19:C19" si="2">IF(ISBLANK(B7),"0",B7)</f>
        <v>0</v>
      </c>
      <c r="C19" s="182" t="str">
        <f t="shared" si="2"/>
        <v>0</v>
      </c>
      <c r="G19" s="113"/>
      <c r="H19" s="177" t="s">
        <v>596</v>
      </c>
      <c r="I19" s="181" t="str">
        <f t="shared" ref="I19:J19" si="3">IF(ISBLANK(I7),"0",I7)</f>
        <v>0</v>
      </c>
      <c r="J19" s="182" t="str">
        <f t="shared" si="3"/>
        <v>0</v>
      </c>
    </row>
    <row r="20" spans="1:13" ht="15" customHeight="1" x14ac:dyDescent="0.25">
      <c r="A20" s="177" t="s">
        <v>597</v>
      </c>
      <c r="B20" s="181" t="str">
        <f t="shared" ref="B20:C20" si="4">IF(ISBLANK(B8),"0",B8)</f>
        <v>0</v>
      </c>
      <c r="C20" s="182" t="str">
        <f t="shared" si="4"/>
        <v>0</v>
      </c>
      <c r="G20" s="113"/>
      <c r="H20" s="177" t="s">
        <v>597</v>
      </c>
      <c r="I20" s="181" t="str">
        <f t="shared" ref="I20:J20" si="5">IF(ISBLANK(I8),"0",I8)</f>
        <v>0</v>
      </c>
      <c r="J20" s="182" t="str">
        <f t="shared" si="5"/>
        <v>0</v>
      </c>
    </row>
    <row r="21" spans="1:13" ht="15" customHeight="1" x14ac:dyDescent="0.25">
      <c r="A21" s="177" t="s">
        <v>598</v>
      </c>
      <c r="B21" s="181" t="str">
        <f t="shared" ref="B21:C21" si="6">IF(ISBLANK(B9),"0",B9)</f>
        <v>0</v>
      </c>
      <c r="C21" s="182" t="str">
        <f t="shared" si="6"/>
        <v>0</v>
      </c>
      <c r="G21" s="113"/>
      <c r="H21" s="177" t="s">
        <v>598</v>
      </c>
      <c r="I21" s="181" t="str">
        <f t="shared" ref="I21:J21" si="7">IF(ISBLANK(I9),"0",I9)</f>
        <v>0</v>
      </c>
      <c r="J21" s="182" t="str">
        <f t="shared" si="7"/>
        <v>0</v>
      </c>
    </row>
    <row r="22" spans="1:13" ht="15" customHeight="1" x14ac:dyDescent="0.25">
      <c r="A22" s="177" t="s">
        <v>599</v>
      </c>
      <c r="B22" s="181" t="str">
        <f t="shared" ref="B22:C22" si="8">IF(ISBLANK(B10),"0",B10)</f>
        <v>0</v>
      </c>
      <c r="C22" s="182" t="str">
        <f t="shared" si="8"/>
        <v>0</v>
      </c>
      <c r="G22" s="113"/>
      <c r="H22" s="177" t="s">
        <v>599</v>
      </c>
      <c r="I22" s="181" t="str">
        <f t="shared" ref="I22:J22" si="9">IF(ISBLANK(I10),"0",I10)</f>
        <v>0</v>
      </c>
      <c r="J22" s="182" t="str">
        <f t="shared" si="9"/>
        <v>0</v>
      </c>
    </row>
    <row r="23" spans="1:13" ht="15" customHeight="1" x14ac:dyDescent="0.25">
      <c r="A23" s="178" t="s">
        <v>600</v>
      </c>
      <c r="B23" s="183" t="str">
        <f t="shared" ref="B23:C23" si="10">IF(ISBLANK(B11),"0",B11)</f>
        <v>0</v>
      </c>
      <c r="C23" s="184" t="str">
        <f t="shared" si="10"/>
        <v>0</v>
      </c>
      <c r="G23" s="113"/>
      <c r="H23" s="178" t="s">
        <v>600</v>
      </c>
      <c r="I23" s="183" t="str">
        <f t="shared" ref="I23:J23" si="11">IF(ISBLANK(I11),"0",I11)</f>
        <v>0</v>
      </c>
      <c r="J23" s="184" t="str">
        <f t="shared" si="11"/>
        <v>0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 t="e">
        <f>B17/SUM(B17:B23)*100</f>
        <v>#DIV/0!</v>
      </c>
      <c r="C29" s="186" t="e">
        <f>C17/SUM(C17:C23)*100</f>
        <v>#DIV/0!</v>
      </c>
      <c r="D29" s="255"/>
      <c r="E29" s="255"/>
      <c r="G29" s="113"/>
      <c r="H29" s="176" t="s">
        <v>601</v>
      </c>
      <c r="I29" s="186" t="e">
        <f>I17/SUM(I17:I23)*100</f>
        <v>#DIV/0!</v>
      </c>
      <c r="J29" s="186" t="e">
        <f>J17/SUM(J17:J23)*100</f>
        <v>#DIV/0!</v>
      </c>
      <c r="K29" s="255"/>
      <c r="L29" s="255"/>
    </row>
    <row r="30" spans="1:13" ht="15" customHeight="1" x14ac:dyDescent="0.25">
      <c r="A30" s="177" t="s">
        <v>602</v>
      </c>
      <c r="B30" s="187" t="e">
        <f>B18/SUM(B17:B23)*100</f>
        <v>#DIV/0!</v>
      </c>
      <c r="C30" s="187" t="e">
        <f>C18/SUM(C17:C23)*100</f>
        <v>#DIV/0!</v>
      </c>
      <c r="D30" s="255"/>
      <c r="E30" s="255"/>
      <c r="G30" s="113"/>
      <c r="H30" s="177" t="s">
        <v>602</v>
      </c>
      <c r="I30" s="187" t="e">
        <f>I18/SUM(I17:I23)*100</f>
        <v>#DIV/0!</v>
      </c>
      <c r="J30" s="187" t="e">
        <f>J18/SUM(J17:J23)*100</f>
        <v>#DIV/0!</v>
      </c>
      <c r="K30" s="255"/>
      <c r="L30" s="255"/>
    </row>
    <row r="31" spans="1:13" ht="15" customHeight="1" x14ac:dyDescent="0.25">
      <c r="A31" s="177" t="s">
        <v>603</v>
      </c>
      <c r="B31" s="187" t="e">
        <f>B19/SUM(B17:B23)*100</f>
        <v>#DIV/0!</v>
      </c>
      <c r="C31" s="187" t="e">
        <f>C19/SUM(C17:C23)*100</f>
        <v>#DIV/0!</v>
      </c>
      <c r="D31" s="255"/>
      <c r="E31" s="255"/>
      <c r="G31" s="113"/>
      <c r="H31" s="177" t="s">
        <v>603</v>
      </c>
      <c r="I31" s="187" t="e">
        <f>I19/SUM(I17:I23)*100</f>
        <v>#DIV/0!</v>
      </c>
      <c r="J31" s="187" t="e">
        <f>J19/SUM(J17:J23)*100</f>
        <v>#DIV/0!</v>
      </c>
      <c r="K31" s="255"/>
      <c r="L31" s="255"/>
    </row>
    <row r="32" spans="1:13" ht="15" customHeight="1" x14ac:dyDescent="0.25">
      <c r="A32" s="177" t="s">
        <v>604</v>
      </c>
      <c r="B32" s="187" t="e">
        <f>B20/SUM(B17:B23)*100</f>
        <v>#DIV/0!</v>
      </c>
      <c r="C32" s="187" t="e">
        <f>C20/SUM(C17:C23)*100</f>
        <v>#DIV/0!</v>
      </c>
      <c r="D32" s="255"/>
      <c r="E32" s="255"/>
      <c r="G32" s="113"/>
      <c r="H32" s="177" t="s">
        <v>604</v>
      </c>
      <c r="I32" s="187" t="e">
        <f>I20/SUM(I17:I23)*100</f>
        <v>#DIV/0!</v>
      </c>
      <c r="J32" s="187" t="e">
        <f>J20/SUM(J17:J23)*100</f>
        <v>#DIV/0!</v>
      </c>
      <c r="K32" s="255"/>
      <c r="L32" s="255"/>
    </row>
    <row r="33" spans="1:12" ht="15" customHeight="1" x14ac:dyDescent="0.25">
      <c r="A33" s="177" t="s">
        <v>605</v>
      </c>
      <c r="B33" s="187" t="e">
        <f>B21/SUM(B17:B23)*100</f>
        <v>#DIV/0!</v>
      </c>
      <c r="C33" s="187" t="e">
        <f>C21/SUM(C17:C23)*100</f>
        <v>#DIV/0!</v>
      </c>
      <c r="D33" s="255"/>
      <c r="E33" s="255"/>
      <c r="G33" s="113"/>
      <c r="H33" s="177" t="s">
        <v>605</v>
      </c>
      <c r="I33" s="187" t="e">
        <f>I21/SUM(I17:I23)*100</f>
        <v>#DIV/0!</v>
      </c>
      <c r="J33" s="187" t="e">
        <f>J21/SUM(J17:J23)*100</f>
        <v>#DIV/0!</v>
      </c>
      <c r="K33" s="255"/>
      <c r="L33" s="255"/>
    </row>
    <row r="34" spans="1:12" ht="15" customHeight="1" x14ac:dyDescent="0.25">
      <c r="A34" s="177" t="s">
        <v>606</v>
      </c>
      <c r="B34" s="187" t="e">
        <f>B22/SUM(B17:B23)*100</f>
        <v>#DIV/0!</v>
      </c>
      <c r="C34" s="187" t="e">
        <f>C22/SUM(C17:C23)*100</f>
        <v>#DIV/0!</v>
      </c>
      <c r="D34" s="255"/>
      <c r="E34" s="255"/>
      <c r="G34" s="113"/>
      <c r="H34" s="177" t="s">
        <v>606</v>
      </c>
      <c r="I34" s="187" t="e">
        <f>I22/SUM(I17:I23)*100</f>
        <v>#DIV/0!</v>
      </c>
      <c r="J34" s="187" t="e">
        <f>J22/SUM(J17:J23)*100</f>
        <v>#DIV/0!</v>
      </c>
      <c r="K34" s="255"/>
      <c r="L34" s="255"/>
    </row>
    <row r="35" spans="1:12" ht="15" customHeight="1" x14ac:dyDescent="0.25">
      <c r="A35" s="178" t="s">
        <v>607</v>
      </c>
      <c r="B35" s="188" t="e">
        <f>B23/SUM(B17:B23)*100</f>
        <v>#DIV/0!</v>
      </c>
      <c r="C35" s="188" t="e">
        <f>C23/SUM(C17:C23)*100</f>
        <v>#DIV/0!</v>
      </c>
      <c r="D35" s="255"/>
      <c r="E35" s="255"/>
      <c r="G35" s="113"/>
      <c r="H35" s="178" t="s">
        <v>607</v>
      </c>
      <c r="I35" s="188" t="e">
        <f>I23/SUM(I17:I23)*100</f>
        <v>#DIV/0!</v>
      </c>
      <c r="J35" s="188" t="e">
        <f>J23/SUM(J17:J23)*100</f>
        <v>#DIV/0!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 t="e">
        <f t="shared" ref="B41:C47" si="12">B29</f>
        <v>#DIV/0!</v>
      </c>
      <c r="C41" s="186" t="e">
        <f t="shared" si="12"/>
        <v>#DIV/0!</v>
      </c>
      <c r="G41" s="113"/>
      <c r="H41" s="176" t="s">
        <v>609</v>
      </c>
      <c r="I41" s="186" t="e">
        <f t="shared" ref="I41:J41" si="13">I29</f>
        <v>#DIV/0!</v>
      </c>
      <c r="J41" s="186" t="e">
        <f t="shared" si="13"/>
        <v>#DIV/0!</v>
      </c>
    </row>
    <row r="42" spans="1:12" x14ac:dyDescent="0.25">
      <c r="A42" s="177" t="s">
        <v>610</v>
      </c>
      <c r="B42" s="187" t="e">
        <f t="shared" si="12"/>
        <v>#DIV/0!</v>
      </c>
      <c r="C42" s="187" t="e">
        <f t="shared" si="12"/>
        <v>#DIV/0!</v>
      </c>
      <c r="G42" s="113"/>
      <c r="H42" s="177" t="s">
        <v>610</v>
      </c>
      <c r="I42" s="187" t="e">
        <f t="shared" ref="I42:J42" si="14">I30</f>
        <v>#DIV/0!</v>
      </c>
      <c r="J42" s="187" t="e">
        <f t="shared" si="14"/>
        <v>#DIV/0!</v>
      </c>
    </row>
    <row r="43" spans="1:12" x14ac:dyDescent="0.25">
      <c r="A43" s="177" t="s">
        <v>611</v>
      </c>
      <c r="B43" s="187" t="e">
        <f t="shared" si="12"/>
        <v>#DIV/0!</v>
      </c>
      <c r="C43" s="187" t="e">
        <f t="shared" si="12"/>
        <v>#DIV/0!</v>
      </c>
      <c r="G43" s="113"/>
      <c r="H43" s="177" t="s">
        <v>611</v>
      </c>
      <c r="I43" s="187" t="e">
        <f t="shared" ref="I43:J43" si="15">I31</f>
        <v>#DIV/0!</v>
      </c>
      <c r="J43" s="187" t="e">
        <f t="shared" si="15"/>
        <v>#DIV/0!</v>
      </c>
    </row>
    <row r="44" spans="1:12" x14ac:dyDescent="0.25">
      <c r="A44" s="177" t="s">
        <v>612</v>
      </c>
      <c r="B44" s="187" t="e">
        <f t="shared" si="12"/>
        <v>#DIV/0!</v>
      </c>
      <c r="C44" s="187" t="e">
        <f t="shared" si="12"/>
        <v>#DIV/0!</v>
      </c>
      <c r="G44" s="113"/>
      <c r="H44" s="177" t="s">
        <v>612</v>
      </c>
      <c r="I44" s="187" t="e">
        <f t="shared" ref="I44:J44" si="16">I32</f>
        <v>#DIV/0!</v>
      </c>
      <c r="J44" s="187" t="e">
        <f t="shared" si="16"/>
        <v>#DIV/0!</v>
      </c>
    </row>
    <row r="45" spans="1:12" x14ac:dyDescent="0.25">
      <c r="A45" s="177" t="s">
        <v>613</v>
      </c>
      <c r="B45" s="187" t="e">
        <f t="shared" si="12"/>
        <v>#DIV/0!</v>
      </c>
      <c r="C45" s="187" t="e">
        <f t="shared" si="12"/>
        <v>#DIV/0!</v>
      </c>
      <c r="G45" s="113"/>
      <c r="H45" s="177" t="s">
        <v>613</v>
      </c>
      <c r="I45" s="187" t="e">
        <f t="shared" ref="I45:J45" si="17">I33</f>
        <v>#DIV/0!</v>
      </c>
      <c r="J45" s="187" t="e">
        <f t="shared" si="17"/>
        <v>#DIV/0!</v>
      </c>
    </row>
    <row r="46" spans="1:12" x14ac:dyDescent="0.25">
      <c r="A46" s="177" t="s">
        <v>614</v>
      </c>
      <c r="B46" s="187" t="e">
        <f t="shared" si="12"/>
        <v>#DIV/0!</v>
      </c>
      <c r="C46" s="187" t="e">
        <f t="shared" si="12"/>
        <v>#DIV/0!</v>
      </c>
      <c r="G46" s="113"/>
      <c r="H46" s="177" t="s">
        <v>614</v>
      </c>
      <c r="I46" s="187" t="e">
        <f t="shared" ref="I46:J46" si="18">I34</f>
        <v>#DIV/0!</v>
      </c>
      <c r="J46" s="187" t="e">
        <f t="shared" si="18"/>
        <v>#DIV/0!</v>
      </c>
    </row>
    <row r="47" spans="1:12" x14ac:dyDescent="0.25">
      <c r="A47" s="178" t="s">
        <v>615</v>
      </c>
      <c r="B47" s="188" t="e">
        <f t="shared" si="12"/>
        <v>#DIV/0!</v>
      </c>
      <c r="C47" s="188" t="e">
        <f t="shared" si="12"/>
        <v>#DIV/0!</v>
      </c>
      <c r="G47" s="113"/>
      <c r="H47" s="178" t="s">
        <v>615</v>
      </c>
      <c r="I47" s="188" t="e">
        <f t="shared" ref="I47:J47" si="19">I35</f>
        <v>#DIV/0!</v>
      </c>
      <c r="J47" s="188" t="e">
        <f t="shared" si="19"/>
        <v>#DIV/0!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/>
      <c r="C5" s="209"/>
      <c r="D5" s="255"/>
      <c r="E5" s="255"/>
      <c r="F5" s="1012"/>
      <c r="H5" s="176" t="s">
        <v>632</v>
      </c>
      <c r="I5" s="209"/>
      <c r="J5" s="209"/>
    </row>
    <row r="6" spans="1:10" ht="15" customHeight="1" x14ac:dyDescent="0.25">
      <c r="A6" s="177" t="s">
        <v>633</v>
      </c>
      <c r="B6" s="210"/>
      <c r="C6" s="210"/>
      <c r="D6" s="255"/>
      <c r="E6" s="255"/>
      <c r="F6" s="1012"/>
      <c r="H6" s="177" t="s">
        <v>633</v>
      </c>
      <c r="I6" s="210"/>
      <c r="J6" s="210"/>
    </row>
    <row r="7" spans="1:10" ht="15" customHeight="1" x14ac:dyDescent="0.25">
      <c r="A7" s="178" t="s">
        <v>634</v>
      </c>
      <c r="B7" s="211"/>
      <c r="C7" s="211"/>
      <c r="D7" s="255"/>
      <c r="E7" s="255"/>
      <c r="F7" s="1012"/>
      <c r="H7" s="177" t="s">
        <v>634</v>
      </c>
      <c r="I7" s="210"/>
      <c r="J7" s="210"/>
    </row>
    <row r="8" spans="1:10" x14ac:dyDescent="0.25">
      <c r="D8" s="255"/>
      <c r="E8" s="255"/>
      <c r="F8" s="1012"/>
      <c r="H8" s="178" t="s">
        <v>2452</v>
      </c>
      <c r="I8" s="211"/>
      <c r="J8" s="211"/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 t="str">
        <f>IF(ISBLANK(B5),"0",B5)</f>
        <v>0</v>
      </c>
      <c r="C13" s="180" t="str">
        <f>IF(ISBLANK(C5),"0",C5)</f>
        <v>0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 t="str">
        <f t="shared" ref="B14:C15" si="0">IF(ISBLANK(B6),"0",B6)</f>
        <v>0</v>
      </c>
      <c r="C14" s="182" t="str">
        <f t="shared" si="0"/>
        <v>0</v>
      </c>
      <c r="D14" s="255"/>
      <c r="E14" s="255"/>
      <c r="F14" s="1012"/>
      <c r="H14" s="176" t="s">
        <v>632</v>
      </c>
      <c r="I14" s="179" t="str">
        <f>IF(ISBLANK(I5),"0",I5)</f>
        <v>0</v>
      </c>
      <c r="J14" s="180" t="str">
        <f>IF(ISBLANK(J5),"0",J5)</f>
        <v>0</v>
      </c>
    </row>
    <row r="15" spans="1:10" ht="15" customHeight="1" x14ac:dyDescent="0.25">
      <c r="A15" s="178" t="s">
        <v>634</v>
      </c>
      <c r="B15" s="183" t="str">
        <f t="shared" si="0"/>
        <v>0</v>
      </c>
      <c r="C15" s="184" t="str">
        <f t="shared" si="0"/>
        <v>0</v>
      </c>
      <c r="D15" s="255"/>
      <c r="E15" s="255"/>
      <c r="F15" s="1012"/>
      <c r="H15" s="177" t="s">
        <v>633</v>
      </c>
      <c r="I15" s="181" t="str">
        <f t="shared" ref="I15:J15" si="1">IF(ISBLANK(I6),"0",I6)</f>
        <v>0</v>
      </c>
      <c r="J15" s="182" t="str">
        <f t="shared" si="1"/>
        <v>0</v>
      </c>
    </row>
    <row r="16" spans="1:10" x14ac:dyDescent="0.25">
      <c r="D16" s="255"/>
      <c r="E16" s="255"/>
      <c r="F16" s="1012"/>
      <c r="H16" s="177" t="s">
        <v>634</v>
      </c>
      <c r="I16" s="181" t="str">
        <f t="shared" ref="I16:J16" si="2">IF(ISBLANK(I7),"0",I7)</f>
        <v>0</v>
      </c>
      <c r="J16" s="182" t="str">
        <f t="shared" si="2"/>
        <v>0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 t="str">
        <f t="shared" ref="I17:J17" si="3">IF(ISBLANK(I8),"0",I8)</f>
        <v>0</v>
      </c>
      <c r="J17" s="184" t="str">
        <f t="shared" si="3"/>
        <v>0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 t="e">
        <f>B13/SUM(B13:B15)*100</f>
        <v>#DIV/0!</v>
      </c>
      <c r="C21" s="186" t="e">
        <f>C13/SUM(C13:C15)*100</f>
        <v>#DIV/0!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 t="e">
        <f>B14/SUM(B13:B15)*100</f>
        <v>#DIV/0!</v>
      </c>
      <c r="C22" s="187" t="e">
        <f>C14/SUM(C13:C15)*100</f>
        <v>#DIV/0!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 t="e">
        <f>B15/SUM(B13:B15)*100</f>
        <v>#DIV/0!</v>
      </c>
      <c r="C23" s="188" t="e">
        <f>C15/SUM(C13:C15)*100</f>
        <v>#DIV/0!</v>
      </c>
      <c r="D23" s="255"/>
      <c r="E23" s="255"/>
      <c r="F23" s="1012"/>
      <c r="H23" s="176" t="s">
        <v>637</v>
      </c>
      <c r="I23" s="186" t="e">
        <f>I14/SUM(I14:I17)*100</f>
        <v>#DIV/0!</v>
      </c>
      <c r="J23" s="186" t="e">
        <f>J14/SUM(J14:J17)*100</f>
        <v>#DIV/0!</v>
      </c>
    </row>
    <row r="24" spans="1:10" x14ac:dyDescent="0.25">
      <c r="D24" s="255"/>
      <c r="E24" s="255"/>
      <c r="F24" s="1012"/>
      <c r="H24" s="177" t="s">
        <v>665</v>
      </c>
      <c r="I24" s="187" t="e">
        <f>I15/SUM(I14:I17)*100</f>
        <v>#DIV/0!</v>
      </c>
      <c r="J24" s="187" t="e">
        <f>J15/SUM(J14:J17)*100</f>
        <v>#DIV/0!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 t="e">
        <f>I16/SUM(I14:I17)*100</f>
        <v>#DIV/0!</v>
      </c>
      <c r="J25" s="187" t="e">
        <f>J16/SUM(J14:J17)*100</f>
        <v>#DIV/0!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 t="e">
        <f>I17/SUM(I14:I17)*100</f>
        <v>#DIV/0!</v>
      </c>
      <c r="J26" s="188" t="e">
        <f>J17/SUM(J14:J17)*100</f>
        <v>#DIV/0!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 t="e">
        <f t="shared" ref="B29:C31" si="4">B21</f>
        <v>#DIV/0!</v>
      </c>
      <c r="C29" s="191" t="e">
        <f t="shared" si="4"/>
        <v>#DIV/0!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 t="e">
        <f t="shared" si="4"/>
        <v>#DIV/0!</v>
      </c>
      <c r="C30" s="194" t="e">
        <f t="shared" si="4"/>
        <v>#DIV/0!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 t="e">
        <f t="shared" si="4"/>
        <v>#DIV/0!</v>
      </c>
      <c r="C31" s="197" t="e">
        <f t="shared" si="4"/>
        <v>#DIV/0!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 t="e">
        <f>I23</f>
        <v>#DIV/0!</v>
      </c>
      <c r="J32" s="191" t="e">
        <f>J23</f>
        <v>#DIV/0!</v>
      </c>
    </row>
    <row r="33" spans="4:10" x14ac:dyDescent="0.25">
      <c r="D33" s="255"/>
      <c r="E33" s="255"/>
      <c r="F33" s="1012"/>
      <c r="H33" s="192" t="s">
        <v>640</v>
      </c>
      <c r="I33" s="193" t="e">
        <f t="shared" ref="I33:J33" si="5">I24</f>
        <v>#DIV/0!</v>
      </c>
      <c r="J33" s="194" t="e">
        <f t="shared" si="5"/>
        <v>#DIV/0!</v>
      </c>
    </row>
    <row r="34" spans="4:10" x14ac:dyDescent="0.25">
      <c r="D34" s="255"/>
      <c r="E34" s="255"/>
      <c r="F34" s="1012"/>
      <c r="H34" s="192" t="s">
        <v>641</v>
      </c>
      <c r="I34" s="193" t="e">
        <f t="shared" ref="I34:J34" si="6">I25</f>
        <v>#DIV/0!</v>
      </c>
      <c r="J34" s="194" t="e">
        <f t="shared" si="6"/>
        <v>#DIV/0!</v>
      </c>
    </row>
    <row r="35" spans="4:10" x14ac:dyDescent="0.25">
      <c r="D35" s="255"/>
      <c r="E35" s="255"/>
      <c r="F35" s="1012"/>
      <c r="H35" s="195" t="s">
        <v>2456</v>
      </c>
      <c r="I35" s="196" t="e">
        <f t="shared" ref="I35:J35" si="7">I26</f>
        <v>#DIV/0!</v>
      </c>
      <c r="J35" s="197" t="e">
        <f t="shared" si="7"/>
        <v>#DIV/0!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633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78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/>
      <c r="C9" s="58"/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/>
      <c r="C10" s="58"/>
      <c r="D10" s="129" t="s">
        <v>1363</v>
      </c>
      <c r="E10" s="902" t="s">
        <v>5</v>
      </c>
    </row>
    <row r="11" spans="1:6" x14ac:dyDescent="0.25">
      <c r="A11" s="53" t="s">
        <v>7</v>
      </c>
      <c r="B11" s="58"/>
      <c r="C11" s="58"/>
      <c r="D11" s="129" t="s">
        <v>1363</v>
      </c>
      <c r="E11" s="902" t="s">
        <v>5</v>
      </c>
    </row>
    <row r="12" spans="1:6" x14ac:dyDescent="0.25">
      <c r="A12" s="53" t="s">
        <v>8</v>
      </c>
      <c r="B12" s="58"/>
      <c r="C12" s="58"/>
      <c r="D12" s="129" t="s">
        <v>1363</v>
      </c>
      <c r="E12" s="902" t="s">
        <v>5</v>
      </c>
    </row>
    <row r="13" spans="1:6" x14ac:dyDescent="0.25">
      <c r="A13" s="53" t="s">
        <v>12</v>
      </c>
      <c r="B13" s="58"/>
      <c r="C13" s="58"/>
      <c r="D13" s="129" t="s">
        <v>1363</v>
      </c>
      <c r="E13" s="902" t="s">
        <v>5</v>
      </c>
    </row>
    <row r="14" spans="1:6" x14ac:dyDescent="0.25">
      <c r="A14" s="53" t="s">
        <v>894</v>
      </c>
      <c r="B14" s="58"/>
      <c r="C14" s="58"/>
      <c r="D14" s="129" t="s">
        <v>1363</v>
      </c>
      <c r="E14" s="902" t="s">
        <v>5</v>
      </c>
    </row>
    <row r="15" spans="1:6" x14ac:dyDescent="0.25">
      <c r="A15" s="53" t="s">
        <v>13</v>
      </c>
      <c r="B15" s="58"/>
      <c r="C15" s="58"/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/>
      <c r="C16" s="61"/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/>
      <c r="C5" s="657"/>
      <c r="E5" s="28"/>
      <c r="J5" s="656" t="s">
        <v>550</v>
      </c>
      <c r="K5" s="671" t="str">
        <f>IF(ISBLANK(B5),"",B5)</f>
        <v/>
      </c>
      <c r="L5" s="620" t="str">
        <f>IF(ISBLANK(C5),"",C5)</f>
        <v/>
      </c>
      <c r="N5" s="28"/>
    </row>
    <row r="6" spans="1:15" x14ac:dyDescent="0.25">
      <c r="A6" s="658" t="s">
        <v>551</v>
      </c>
      <c r="B6" s="659"/>
      <c r="C6" s="659"/>
      <c r="E6" s="44"/>
      <c r="J6" s="658" t="s">
        <v>551</v>
      </c>
      <c r="K6" s="672" t="str">
        <f t="shared" ref="K6:K10" si="0">IF(ISBLANK(B6),"",B6)</f>
        <v/>
      </c>
      <c r="L6" s="621" t="str">
        <f t="shared" ref="L6:L10" si="1">IF(ISBLANK(C6),"",C6)</f>
        <v/>
      </c>
      <c r="N6" s="44"/>
    </row>
    <row r="7" spans="1:15" x14ac:dyDescent="0.25">
      <c r="A7" s="658" t="s">
        <v>649</v>
      </c>
      <c r="B7" s="659"/>
      <c r="C7" s="659"/>
      <c r="E7" s="44"/>
      <c r="J7" s="658" t="s">
        <v>649</v>
      </c>
      <c r="K7" s="672" t="str">
        <f t="shared" si="0"/>
        <v/>
      </c>
      <c r="L7" s="621" t="str">
        <f t="shared" si="1"/>
        <v/>
      </c>
      <c r="N7" s="44"/>
    </row>
    <row r="8" spans="1:15" x14ac:dyDescent="0.25">
      <c r="A8" s="652" t="s">
        <v>650</v>
      </c>
      <c r="B8" s="653"/>
      <c r="C8" s="653"/>
      <c r="E8" s="21"/>
      <c r="J8" s="652" t="s">
        <v>650</v>
      </c>
      <c r="K8" s="672" t="str">
        <f t="shared" si="0"/>
        <v/>
      </c>
      <c r="L8" s="621" t="str">
        <f t="shared" si="1"/>
        <v/>
      </c>
      <c r="N8" s="21"/>
    </row>
    <row r="9" spans="1:15" x14ac:dyDescent="0.25">
      <c r="A9" s="652" t="s">
        <v>651</v>
      </c>
      <c r="B9" s="653"/>
      <c r="C9" s="653"/>
      <c r="E9" s="21"/>
      <c r="J9" s="652" t="s">
        <v>651</v>
      </c>
      <c r="K9" s="672" t="str">
        <f t="shared" si="0"/>
        <v/>
      </c>
      <c r="L9" s="621" t="str">
        <f t="shared" si="1"/>
        <v/>
      </c>
      <c r="N9" s="21"/>
    </row>
    <row r="10" spans="1:15" x14ac:dyDescent="0.25">
      <c r="A10" s="654" t="s">
        <v>373</v>
      </c>
      <c r="B10" s="655"/>
      <c r="C10" s="655"/>
      <c r="J10" s="654" t="s">
        <v>373</v>
      </c>
      <c r="K10" s="673" t="str">
        <f t="shared" si="0"/>
        <v/>
      </c>
      <c r="L10" s="622" t="str">
        <f t="shared" si="1"/>
        <v/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/>
      <c r="C15" s="199"/>
      <c r="D15" s="255"/>
      <c r="E15" s="213"/>
      <c r="F15" s="255"/>
      <c r="G15" s="255"/>
      <c r="J15" s="675" t="s">
        <v>496</v>
      </c>
      <c r="K15" s="676">
        <f>B15</f>
        <v>0</v>
      </c>
      <c r="L15" s="199"/>
      <c r="M15" s="255"/>
      <c r="N15" s="213"/>
      <c r="O15" s="255"/>
    </row>
    <row r="16" spans="1:15" x14ac:dyDescent="0.25">
      <c r="A16" s="665" t="s">
        <v>127</v>
      </c>
      <c r="B16" s="619"/>
      <c r="C16" s="199"/>
      <c r="D16" s="255"/>
      <c r="E16" s="256"/>
      <c r="F16" s="255"/>
      <c r="G16" s="255"/>
      <c r="J16" s="677" t="s">
        <v>497</v>
      </c>
      <c r="K16" s="678">
        <f>B16</f>
        <v>0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/>
      <c r="C18" s="199"/>
      <c r="D18" s="257"/>
      <c r="E18" s="258"/>
      <c r="F18" s="255"/>
      <c r="G18" s="255"/>
      <c r="J18" s="680" t="s">
        <v>509</v>
      </c>
      <c r="K18" s="676">
        <f>B18</f>
        <v>0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/>
      <c r="C19" s="200"/>
      <c r="D19" s="257"/>
      <c r="E19" s="258"/>
      <c r="F19" s="255"/>
      <c r="G19" s="255"/>
      <c r="J19" s="674" t="s">
        <v>510</v>
      </c>
      <c r="K19" s="678">
        <f>B19</f>
        <v>0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/>
      <c r="C21" s="255"/>
      <c r="D21" s="255"/>
      <c r="E21" s="255"/>
      <c r="F21" s="255"/>
      <c r="G21" s="255"/>
      <c r="J21" s="663" t="s">
        <v>506</v>
      </c>
      <c r="K21" s="681">
        <f>B21</f>
        <v>0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/>
      <c r="C32" s="657"/>
      <c r="E32" s="28"/>
      <c r="J32" s="656" t="s">
        <v>550</v>
      </c>
      <c r="K32" s="671" t="str">
        <f>IF(ISBLANK(B32),"",B32)</f>
        <v/>
      </c>
      <c r="L32" s="620" t="str">
        <f>IF(ISBLANK(C32),"",C32)</f>
        <v/>
      </c>
      <c r="N32" s="28"/>
    </row>
    <row r="33" spans="1:15" x14ac:dyDescent="0.25">
      <c r="A33" s="658" t="s">
        <v>551</v>
      </c>
      <c r="B33" s="659"/>
      <c r="C33" s="659"/>
      <c r="E33" s="44"/>
      <c r="J33" s="658" t="s">
        <v>551</v>
      </c>
      <c r="K33" s="672" t="str">
        <f t="shared" ref="K33:K37" si="2">IF(ISBLANK(B33),"",B33)</f>
        <v/>
      </c>
      <c r="L33" s="621" t="str">
        <f t="shared" ref="L33:L37" si="3">IF(ISBLANK(C33),"",C33)</f>
        <v/>
      </c>
      <c r="N33" s="44"/>
    </row>
    <row r="34" spans="1:15" x14ac:dyDescent="0.25">
      <c r="A34" s="658" t="s">
        <v>649</v>
      </c>
      <c r="B34" s="659"/>
      <c r="C34" s="659"/>
      <c r="E34" s="44"/>
      <c r="J34" s="658" t="s">
        <v>649</v>
      </c>
      <c r="K34" s="672" t="str">
        <f t="shared" si="2"/>
        <v/>
      </c>
      <c r="L34" s="621" t="str">
        <f t="shared" si="3"/>
        <v/>
      </c>
      <c r="N34" s="44"/>
    </row>
    <row r="35" spans="1:15" x14ac:dyDescent="0.25">
      <c r="A35" s="652" t="s">
        <v>650</v>
      </c>
      <c r="B35" s="653"/>
      <c r="C35" s="653"/>
      <c r="E35" s="21"/>
      <c r="J35" s="652" t="s">
        <v>650</v>
      </c>
      <c r="K35" s="672" t="str">
        <f t="shared" si="2"/>
        <v/>
      </c>
      <c r="L35" s="621" t="str">
        <f t="shared" si="3"/>
        <v/>
      </c>
      <c r="N35" s="21"/>
    </row>
    <row r="36" spans="1:15" x14ac:dyDescent="0.25">
      <c r="A36" s="652" t="s">
        <v>651</v>
      </c>
      <c r="B36" s="653"/>
      <c r="C36" s="653"/>
      <c r="E36" s="21"/>
      <c r="J36" s="652" t="s">
        <v>651</v>
      </c>
      <c r="K36" s="672" t="str">
        <f t="shared" si="2"/>
        <v/>
      </c>
      <c r="L36" s="621" t="str">
        <f t="shared" si="3"/>
        <v/>
      </c>
      <c r="N36" s="21"/>
    </row>
    <row r="37" spans="1:15" x14ac:dyDescent="0.25">
      <c r="A37" s="654" t="s">
        <v>373</v>
      </c>
      <c r="B37" s="655"/>
      <c r="C37" s="655"/>
      <c r="J37" s="654" t="s">
        <v>373</v>
      </c>
      <c r="K37" s="673" t="str">
        <f t="shared" si="2"/>
        <v/>
      </c>
      <c r="L37" s="622" t="str">
        <f t="shared" si="3"/>
        <v/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/>
      <c r="C42" s="199"/>
      <c r="D42" s="255"/>
      <c r="E42" s="213"/>
      <c r="F42" s="255"/>
      <c r="G42" s="255"/>
      <c r="J42" s="675" t="s">
        <v>496</v>
      </c>
      <c r="K42" s="676">
        <f>B42</f>
        <v>0</v>
      </c>
      <c r="L42" s="199"/>
      <c r="M42" s="255"/>
      <c r="N42" s="213"/>
      <c r="O42" s="255"/>
    </row>
    <row r="43" spans="1:15" x14ac:dyDescent="0.25">
      <c r="A43" s="665" t="s">
        <v>127</v>
      </c>
      <c r="B43" s="619"/>
      <c r="C43" s="199"/>
      <c r="D43" s="255"/>
      <c r="E43" s="256"/>
      <c r="F43" s="255"/>
      <c r="G43" s="255"/>
      <c r="J43" s="677" t="s">
        <v>497</v>
      </c>
      <c r="K43" s="678">
        <f>B43</f>
        <v>0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/>
      <c r="C45" s="199"/>
      <c r="D45" s="257"/>
      <c r="E45" s="258"/>
      <c r="F45" s="255"/>
      <c r="G45" s="255"/>
      <c r="J45" s="680" t="s">
        <v>509</v>
      </c>
      <c r="K45" s="676">
        <f>B45</f>
        <v>0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/>
      <c r="C46" s="200"/>
      <c r="D46" s="257"/>
      <c r="E46" s="258"/>
      <c r="F46" s="255"/>
      <c r="G46" s="255"/>
      <c r="J46" s="674" t="s">
        <v>510</v>
      </c>
      <c r="K46" s="678">
        <f>B46</f>
        <v>0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/>
      <c r="C48" s="255"/>
      <c r="D48" s="255"/>
      <c r="E48" s="255"/>
      <c r="F48" s="255"/>
      <c r="G48" s="255"/>
      <c r="J48" s="663" t="s">
        <v>506</v>
      </c>
      <c r="K48" s="681">
        <f>B48</f>
        <v>0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/>
      <c r="C4" s="55"/>
      <c r="D4" s="361" t="s">
        <v>1199</v>
      </c>
      <c r="E4" s="894" t="s">
        <v>5</v>
      </c>
    </row>
    <row r="5" spans="1:5" x14ac:dyDescent="0.25">
      <c r="A5" s="225" t="s">
        <v>1233</v>
      </c>
      <c r="B5" s="58"/>
      <c r="C5" s="58"/>
      <c r="D5" s="129" t="s">
        <v>1199</v>
      </c>
      <c r="E5" s="895" t="s">
        <v>5</v>
      </c>
    </row>
    <row r="6" spans="1:5" x14ac:dyDescent="0.25">
      <c r="A6" s="225" t="s">
        <v>1026</v>
      </c>
      <c r="B6" s="58"/>
      <c r="C6" s="58"/>
      <c r="D6" s="129" t="s">
        <v>1199</v>
      </c>
      <c r="E6" s="895" t="s">
        <v>5</v>
      </c>
    </row>
    <row r="7" spans="1:5" x14ac:dyDescent="0.25">
      <c r="A7" s="225" t="s">
        <v>1234</v>
      </c>
      <c r="B7" s="58"/>
      <c r="C7" s="58"/>
      <c r="D7" s="129" t="s">
        <v>1199</v>
      </c>
      <c r="E7" s="895" t="s">
        <v>5</v>
      </c>
    </row>
    <row r="8" spans="1:5" x14ac:dyDescent="0.25">
      <c r="A8" s="225" t="s">
        <v>1027</v>
      </c>
      <c r="B8" s="58"/>
      <c r="C8" s="58"/>
      <c r="D8" s="129" t="s">
        <v>1199</v>
      </c>
      <c r="E8" s="895" t="s">
        <v>5</v>
      </c>
    </row>
    <row r="9" spans="1:5" x14ac:dyDescent="0.25">
      <c r="A9" s="225" t="s">
        <v>1028</v>
      </c>
      <c r="B9" s="58"/>
      <c r="C9" s="58"/>
      <c r="D9" s="129" t="s">
        <v>1199</v>
      </c>
      <c r="E9" s="895" t="s">
        <v>5</v>
      </c>
    </row>
    <row r="10" spans="1:5" x14ac:dyDescent="0.25">
      <c r="A10" s="226" t="s">
        <v>1235</v>
      </c>
      <c r="B10" s="61"/>
      <c r="C10" s="61"/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/>
      <c r="C4" s="645"/>
      <c r="D4" s="645"/>
      <c r="E4" s="645"/>
      <c r="F4" s="645"/>
      <c r="G4" s="645"/>
      <c r="H4" s="645"/>
      <c r="I4" s="255"/>
      <c r="J4" s="255"/>
      <c r="K4" s="255"/>
    </row>
    <row r="5" spans="1:11" x14ac:dyDescent="0.25">
      <c r="A5" s="769">
        <v>2021</v>
      </c>
      <c r="B5" s="604"/>
      <c r="C5" s="604"/>
      <c r="D5" s="604"/>
      <c r="E5" s="604"/>
      <c r="F5" s="604"/>
      <c r="G5" s="604"/>
      <c r="H5" s="604"/>
      <c r="I5" s="255"/>
      <c r="J5" s="255"/>
      <c r="K5" s="255"/>
    </row>
    <row r="6" spans="1:11" x14ac:dyDescent="0.25">
      <c r="A6" s="483">
        <v>2022</v>
      </c>
      <c r="B6" s="619"/>
      <c r="C6" s="619"/>
      <c r="D6" s="619"/>
      <c r="E6" s="619"/>
      <c r="F6" s="619"/>
      <c r="G6" s="619"/>
      <c r="H6" s="619"/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/>
      <c r="C4" s="55"/>
      <c r="D4" s="361" t="s">
        <v>1379</v>
      </c>
      <c r="E4" s="56" t="s">
        <v>5</v>
      </c>
    </row>
    <row r="5" spans="1:6" x14ac:dyDescent="0.25">
      <c r="A5" s="1066" t="s">
        <v>918</v>
      </c>
      <c r="B5" s="58"/>
      <c r="C5" s="58"/>
      <c r="D5" s="129" t="s">
        <v>1380</v>
      </c>
      <c r="E5" s="59" t="s">
        <v>5</v>
      </c>
    </row>
    <row r="6" spans="1:6" x14ac:dyDescent="0.25">
      <c r="A6" s="1066" t="s">
        <v>2740</v>
      </c>
      <c r="B6" s="58"/>
      <c r="C6" s="58"/>
      <c r="D6" s="129" t="s">
        <v>1380</v>
      </c>
      <c r="E6" s="59" t="s">
        <v>5</v>
      </c>
    </row>
    <row r="7" spans="1:6" x14ac:dyDescent="0.25">
      <c r="A7" s="1066" t="s">
        <v>1359</v>
      </c>
      <c r="B7" s="58"/>
      <c r="C7" s="58"/>
      <c r="D7" s="129" t="s">
        <v>1380</v>
      </c>
      <c r="E7" s="59" t="s">
        <v>5</v>
      </c>
    </row>
    <row r="8" spans="1:6" x14ac:dyDescent="0.25">
      <c r="A8" s="1066" t="s">
        <v>1360</v>
      </c>
      <c r="B8" s="58"/>
      <c r="C8" s="58"/>
      <c r="D8" s="129" t="s">
        <v>1380</v>
      </c>
      <c r="E8" s="59" t="s">
        <v>5</v>
      </c>
    </row>
    <row r="9" spans="1:6" x14ac:dyDescent="0.25">
      <c r="A9" s="1066" t="s">
        <v>2739</v>
      </c>
      <c r="B9" s="58"/>
      <c r="C9" s="58"/>
      <c r="D9" s="129" t="s">
        <v>1380</v>
      </c>
      <c r="E9" s="59" t="s">
        <v>5</v>
      </c>
    </row>
    <row r="10" spans="1:6" ht="30" x14ac:dyDescent="0.25">
      <c r="A10" s="1066" t="s">
        <v>434</v>
      </c>
      <c r="B10" s="58"/>
      <c r="C10" s="58"/>
      <c r="D10" s="129" t="s">
        <v>1381</v>
      </c>
      <c r="E10" s="59" t="s">
        <v>5</v>
      </c>
    </row>
    <row r="11" spans="1:6" x14ac:dyDescent="0.25">
      <c r="A11" s="1067" t="s">
        <v>435</v>
      </c>
      <c r="B11" s="61"/>
      <c r="C11" s="61"/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/>
      <c r="C14" s="55"/>
      <c r="D14" s="361" t="s">
        <v>1382</v>
      </c>
      <c r="E14" s="56" t="s">
        <v>5</v>
      </c>
    </row>
    <row r="15" spans="1:6" x14ac:dyDescent="0.25">
      <c r="A15" s="1068" t="s">
        <v>436</v>
      </c>
      <c r="B15" s="58"/>
      <c r="C15" s="58"/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/>
      <c r="C18" s="1072"/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/>
      <c r="C19" s="1073"/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0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/>
      <c r="C22" s="61"/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/>
      <c r="C4" s="602"/>
      <c r="D4" s="602"/>
      <c r="E4" s="602"/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/>
      <c r="C5" s="604"/>
      <c r="D5" s="753"/>
      <c r="E5" s="753"/>
      <c r="G5" s="649" t="s">
        <v>454</v>
      </c>
      <c r="H5" s="650" t="str">
        <f>IF(ISBLANK(B4),"",B4)</f>
        <v/>
      </c>
      <c r="I5" s="650" t="str">
        <f>IF(ISBLANK(B5),"",B5)</f>
        <v/>
      </c>
      <c r="J5" s="651" t="str">
        <f>IF(ISBLANK(B6),"",B6)</f>
        <v/>
      </c>
      <c r="K5" s="571"/>
    </row>
    <row r="6" spans="1:11" x14ac:dyDescent="0.25">
      <c r="A6" s="220">
        <v>2022</v>
      </c>
      <c r="B6" s="603"/>
      <c r="C6" s="604"/>
      <c r="D6" s="961"/>
      <c r="E6" s="961"/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 t="str">
        <f>IF(ISBLANK(C4),"",C4)</f>
        <v/>
      </c>
      <c r="I9" s="650" t="str">
        <f>IF(ISBLANK(C5),"",C5)</f>
        <v/>
      </c>
      <c r="J9" s="651" t="str">
        <f>IF(ISBLANK(C6),"",C6)</f>
        <v/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/>
      <c r="C4" s="645"/>
      <c r="D4" s="645"/>
      <c r="E4" s="645"/>
      <c r="F4" s="645"/>
      <c r="G4" s="645"/>
      <c r="H4" s="1075"/>
      <c r="I4" s="255"/>
      <c r="J4" s="255"/>
      <c r="K4" s="255"/>
    </row>
    <row r="5" spans="1:11" x14ac:dyDescent="0.25">
      <c r="A5" s="482">
        <v>2021</v>
      </c>
      <c r="B5" s="604"/>
      <c r="C5" s="604"/>
      <c r="D5" s="604"/>
      <c r="E5" s="604"/>
      <c r="F5" s="604"/>
      <c r="G5" s="604"/>
      <c r="H5" s="1075"/>
      <c r="I5" s="255"/>
      <c r="J5" s="255"/>
      <c r="K5" s="255"/>
    </row>
    <row r="6" spans="1:11" x14ac:dyDescent="0.25">
      <c r="A6" s="362">
        <v>2022</v>
      </c>
      <c r="B6" s="604"/>
      <c r="C6" s="604"/>
      <c r="D6" s="604"/>
      <c r="E6" s="604"/>
      <c r="F6" s="604"/>
      <c r="G6" s="604"/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/>
      <c r="C5" s="604"/>
      <c r="D5" s="604"/>
      <c r="E5" s="604"/>
      <c r="F5" s="255"/>
      <c r="G5" s="255"/>
      <c r="H5" s="255"/>
    </row>
    <row r="6" spans="1:8" x14ac:dyDescent="0.25">
      <c r="A6" s="362">
        <v>2021</v>
      </c>
      <c r="B6" s="604"/>
      <c r="C6" s="604"/>
      <c r="D6" s="604"/>
      <c r="E6" s="604"/>
      <c r="F6" s="255"/>
      <c r="G6" s="255"/>
      <c r="H6" s="255"/>
    </row>
    <row r="7" spans="1:8" x14ac:dyDescent="0.25">
      <c r="A7" s="483">
        <v>2022</v>
      </c>
      <c r="B7" s="1076"/>
      <c r="C7" s="1076"/>
      <c r="D7" s="1076"/>
      <c r="E7" s="1076"/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 t="str">
        <f>IF(ISBLANK(E5),"",E5)</f>
        <v/>
      </c>
    </row>
    <row r="16" spans="1:8" x14ac:dyDescent="0.25">
      <c r="A16" s="634">
        <f t="shared" ref="A16:A17" si="0">A6</f>
        <v>2021</v>
      </c>
      <c r="B16" s="628" t="str">
        <f t="shared" ref="B16:B17" si="1">IF(ISBLANK(E6),"",E6)</f>
        <v/>
      </c>
    </row>
    <row r="17" spans="1:2" x14ac:dyDescent="0.25">
      <c r="A17" s="635">
        <f t="shared" si="0"/>
        <v>2022</v>
      </c>
      <c r="B17" s="629" t="str">
        <f t="shared" si="1"/>
        <v/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/>
      <c r="C4" s="55"/>
      <c r="D4" s="898" t="s">
        <v>827</v>
      </c>
      <c r="E4" s="899" t="s">
        <v>5</v>
      </c>
    </row>
    <row r="5" spans="1:5" x14ac:dyDescent="0.25">
      <c r="A5" s="225" t="s">
        <v>1270</v>
      </c>
      <c r="B5" s="58"/>
      <c r="C5" s="58"/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/>
      <c r="C8" s="58"/>
      <c r="D8" s="867" t="s">
        <v>827</v>
      </c>
      <c r="E8" s="902" t="s">
        <v>5</v>
      </c>
    </row>
    <row r="9" spans="1:5" ht="30" x14ac:dyDescent="0.25">
      <c r="A9" s="225" t="s">
        <v>916</v>
      </c>
      <c r="B9" s="58"/>
      <c r="C9" s="58"/>
      <c r="D9" s="867" t="s">
        <v>827</v>
      </c>
      <c r="E9" s="902" t="s">
        <v>5</v>
      </c>
    </row>
    <row r="10" spans="1:5" ht="30" x14ac:dyDescent="0.25">
      <c r="A10" s="225" t="s">
        <v>917</v>
      </c>
      <c r="B10" s="58"/>
      <c r="C10" s="58"/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0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/>
      <c r="C12" s="61"/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/>
      <c r="C5" s="1043"/>
      <c r="D5" s="602"/>
      <c r="G5" s="873" t="s">
        <v>126</v>
      </c>
      <c r="H5" s="639" t="str">
        <f>IF(ISBLANK(D7),"",D7)</f>
        <v/>
      </c>
    </row>
    <row r="6" spans="1:17" x14ac:dyDescent="0.25">
      <c r="A6" s="643">
        <v>2021</v>
      </c>
      <c r="B6" s="1043"/>
      <c r="C6" s="1043"/>
      <c r="D6" s="604"/>
      <c r="G6" s="637" t="s">
        <v>127</v>
      </c>
      <c r="H6" s="625" t="str">
        <f>IF(ISBLANK(C7),"",C7)</f>
        <v/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/>
      <c r="C7" s="1043"/>
      <c r="D7" s="619"/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 t="str">
        <f>IF(ISBLANK(D7),"",D7)</f>
        <v/>
      </c>
    </row>
    <row r="11" spans="1:17" x14ac:dyDescent="0.25">
      <c r="A11" s="213"/>
      <c r="B11" s="213"/>
      <c r="C11" s="367"/>
      <c r="D11" s="367"/>
      <c r="G11" s="637" t="s">
        <v>497</v>
      </c>
      <c r="H11" s="625" t="str">
        <f>IF(ISBLANK(C7),"",C7)</f>
        <v/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/>
      <c r="C4" s="55"/>
      <c r="D4" s="361" t="s">
        <v>1373</v>
      </c>
      <c r="E4" s="894" t="s">
        <v>5</v>
      </c>
    </row>
    <row r="5" spans="1:5" x14ac:dyDescent="0.25">
      <c r="A5" s="65" t="s">
        <v>913</v>
      </c>
      <c r="B5" s="58"/>
      <c r="C5" s="58"/>
      <c r="D5" s="129" t="s">
        <v>1374</v>
      </c>
      <c r="E5" s="895" t="s">
        <v>5</v>
      </c>
    </row>
    <row r="6" spans="1:5" x14ac:dyDescent="0.25">
      <c r="A6" s="65" t="s">
        <v>914</v>
      </c>
      <c r="B6" s="58"/>
      <c r="C6" s="58"/>
      <c r="D6" s="129" t="s">
        <v>1374</v>
      </c>
      <c r="E6" s="895" t="s">
        <v>5</v>
      </c>
    </row>
    <row r="7" spans="1:5" x14ac:dyDescent="0.25">
      <c r="A7" s="66" t="s">
        <v>915</v>
      </c>
      <c r="B7" s="58"/>
      <c r="C7" s="58"/>
      <c r="D7" s="129" t="s">
        <v>1374</v>
      </c>
      <c r="E7" s="895" t="s">
        <v>5</v>
      </c>
    </row>
    <row r="8" spans="1:5" x14ac:dyDescent="0.25">
      <c r="A8" s="57" t="s">
        <v>327</v>
      </c>
      <c r="B8" s="58"/>
      <c r="C8" s="58"/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/>
      <c r="C9" s="58"/>
      <c r="D9" s="129" t="s">
        <v>1373</v>
      </c>
      <c r="E9" s="895" t="s">
        <v>5</v>
      </c>
    </row>
    <row r="10" spans="1:5" ht="30" x14ac:dyDescent="0.25">
      <c r="A10" s="57" t="s">
        <v>1682</v>
      </c>
      <c r="B10" s="58"/>
      <c r="C10" s="58"/>
      <c r="D10" s="867" t="s">
        <v>1374</v>
      </c>
      <c r="E10" s="902" t="s">
        <v>5</v>
      </c>
    </row>
    <row r="11" spans="1:5" x14ac:dyDescent="0.25">
      <c r="A11" s="57" t="s">
        <v>344</v>
      </c>
      <c r="B11" s="58"/>
      <c r="C11" s="58"/>
      <c r="D11" s="129" t="s">
        <v>1373</v>
      </c>
      <c r="E11" s="895" t="s">
        <v>5</v>
      </c>
    </row>
    <row r="12" spans="1:5" x14ac:dyDescent="0.25">
      <c r="A12" s="57" t="s">
        <v>343</v>
      </c>
      <c r="B12" s="58"/>
      <c r="C12" s="58"/>
      <c r="D12" s="129" t="s">
        <v>1373</v>
      </c>
      <c r="E12" s="895" t="s">
        <v>5</v>
      </c>
    </row>
    <row r="13" spans="1:5" x14ac:dyDescent="0.25">
      <c r="A13" s="57" t="s">
        <v>345</v>
      </c>
      <c r="B13" s="58"/>
      <c r="C13" s="58"/>
      <c r="D13" s="129" t="s">
        <v>1373</v>
      </c>
      <c r="E13" s="895" t="s">
        <v>5</v>
      </c>
    </row>
    <row r="14" spans="1:5" x14ac:dyDescent="0.25">
      <c r="A14" s="60" t="s">
        <v>483</v>
      </c>
      <c r="B14" s="61"/>
      <c r="C14" s="61"/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/>
      <c r="C6" s="55"/>
      <c r="D6" s="55"/>
      <c r="E6" s="70"/>
      <c r="F6" s="55"/>
      <c r="G6" s="110"/>
      <c r="H6" s="55"/>
      <c r="I6" s="55"/>
      <c r="J6" s="55"/>
      <c r="K6" s="70"/>
      <c r="L6" s="55"/>
      <c r="M6" s="110"/>
      <c r="N6" s="70"/>
      <c r="O6" s="55"/>
      <c r="P6" s="110"/>
      <c r="Q6" s="70"/>
      <c r="R6" s="55"/>
      <c r="S6" s="110"/>
      <c r="T6" s="70"/>
      <c r="U6" s="55"/>
      <c r="V6" s="162"/>
    </row>
    <row r="7" spans="1:22" x14ac:dyDescent="0.25">
      <c r="A7" s="288">
        <v>2021</v>
      </c>
      <c r="B7" s="169"/>
      <c r="C7" s="94"/>
      <c r="D7" s="94"/>
      <c r="E7" s="169"/>
      <c r="F7" s="94"/>
      <c r="G7" s="171"/>
      <c r="H7" s="94"/>
      <c r="I7" s="94"/>
      <c r="J7" s="94"/>
      <c r="K7" s="169"/>
      <c r="L7" s="94"/>
      <c r="M7" s="171"/>
      <c r="N7" s="169"/>
      <c r="O7" s="94"/>
      <c r="P7" s="171"/>
      <c r="Q7" s="169"/>
      <c r="R7" s="94"/>
      <c r="S7" s="171"/>
      <c r="T7" s="214"/>
      <c r="U7" s="58"/>
      <c r="V7" s="162"/>
    </row>
    <row r="8" spans="1:22" x14ac:dyDescent="0.25">
      <c r="A8" s="221">
        <v>2022</v>
      </c>
      <c r="B8" s="72"/>
      <c r="C8" s="61"/>
      <c r="D8" s="61"/>
      <c r="E8" s="72"/>
      <c r="F8" s="61"/>
      <c r="G8" s="111"/>
      <c r="H8" s="61"/>
      <c r="I8" s="61"/>
      <c r="J8" s="61"/>
      <c r="K8" s="72"/>
      <c r="L8" s="61"/>
      <c r="M8" s="111"/>
      <c r="N8" s="72"/>
      <c r="O8" s="61"/>
      <c r="P8" s="111"/>
      <c r="Q8" s="72"/>
      <c r="R8" s="61"/>
      <c r="S8" s="111"/>
      <c r="T8" s="72"/>
      <c r="U8" s="61"/>
      <c r="V8" s="111"/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0</v>
      </c>
      <c r="C15" s="174">
        <f>E8</f>
        <v>0</v>
      </c>
      <c r="D15" s="174">
        <f>H8</f>
        <v>0</v>
      </c>
      <c r="E15" s="174">
        <f>K8</f>
        <v>0</v>
      </c>
      <c r="F15" s="174">
        <f>N8</f>
        <v>0</v>
      </c>
      <c r="G15" s="174">
        <f>Q8</f>
        <v>0</v>
      </c>
      <c r="H15" s="336">
        <f>T8</f>
        <v>0</v>
      </c>
      <c r="M15" s="174">
        <f>K8</f>
        <v>0</v>
      </c>
      <c r="N15" s="174">
        <f>H15-E15-O15</f>
        <v>0</v>
      </c>
      <c r="O15" s="174">
        <f>H15-(B15+C15+G15)</f>
        <v>0</v>
      </c>
      <c r="P15" s="29"/>
      <c r="Q15" s="100" t="e">
        <f>M15/H15*100</f>
        <v>#DIV/0!</v>
      </c>
      <c r="R15" s="100" t="e">
        <f>N15/H15*100</f>
        <v>#DIV/0!</v>
      </c>
      <c r="S15" s="100" t="e">
        <f>O15/H15*100</f>
        <v>#DIV/0!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 t="e">
        <f>M15/H15*100</f>
        <v>#DIV/0!</v>
      </c>
      <c r="R18" s="100" t="e">
        <f>N15/H15*100</f>
        <v>#DIV/0!</v>
      </c>
      <c r="S18" s="100" t="e">
        <f>O15/H15*100</f>
        <v>#DIV/0!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/>
      <c r="C23" s="363"/>
      <c r="D23" s="363"/>
      <c r="E23" s="169"/>
      <c r="F23" s="363"/>
      <c r="G23" s="364"/>
      <c r="H23" s="169"/>
      <c r="I23" s="94"/>
      <c r="J23" s="171"/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/>
      <c r="C24" s="363"/>
      <c r="D24" s="363"/>
      <c r="E24" s="169"/>
      <c r="F24" s="363"/>
      <c r="G24" s="364"/>
      <c r="H24" s="169"/>
      <c r="I24" s="94"/>
      <c r="J24" s="171"/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/>
      <c r="C25" s="359"/>
      <c r="D25" s="359"/>
      <c r="E25" s="72"/>
      <c r="F25" s="359"/>
      <c r="G25" s="463"/>
      <c r="H25" s="72"/>
      <c r="I25" s="61"/>
      <c r="J25" s="111"/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 t="str">
        <f>IF(ISBLANK(J23),"",J23)</f>
        <v/>
      </c>
      <c r="C32" s="676" t="str">
        <f>IF(ISBLANK(I23),"",I23)</f>
        <v/>
      </c>
      <c r="F32" s="702">
        <f>A23</f>
        <v>2020</v>
      </c>
      <c r="G32" s="676" t="str">
        <f>IF(ISBLANK(J23),"",J23)</f>
        <v/>
      </c>
      <c r="H32" s="676" t="str">
        <f>IF(ISBLANK(I23),"",I23)</f>
        <v/>
      </c>
    </row>
    <row r="33" spans="1:8" x14ac:dyDescent="0.25">
      <c r="A33" s="703">
        <f t="shared" ref="A33:A34" si="0">A24</f>
        <v>2021</v>
      </c>
      <c r="B33" s="855" t="str">
        <f t="shared" ref="B33:B34" si="1">IF(ISBLANK(J24),"",J24)</f>
        <v/>
      </c>
      <c r="C33" s="855" t="str">
        <f t="shared" ref="C33:C34" si="2">IF(ISBLANK(I24),"",I24)</f>
        <v/>
      </c>
      <c r="F33" s="703">
        <f t="shared" ref="F33:F34" si="3">A24</f>
        <v>2021</v>
      </c>
      <c r="G33" s="855" t="str">
        <f t="shared" ref="G33:G34" si="4">IF(ISBLANK(J24),"",J24)</f>
        <v/>
      </c>
      <c r="H33" s="855" t="str">
        <f t="shared" ref="H33:H34" si="5">IF(ISBLANK(I24),"",I24)</f>
        <v/>
      </c>
    </row>
    <row r="34" spans="1:8" x14ac:dyDescent="0.25">
      <c r="A34" s="704">
        <f t="shared" si="0"/>
        <v>2022</v>
      </c>
      <c r="B34" s="678" t="str">
        <f t="shared" si="1"/>
        <v/>
      </c>
      <c r="C34" s="678" t="str">
        <f t="shared" si="2"/>
        <v/>
      </c>
      <c r="F34" s="704">
        <f t="shared" si="3"/>
        <v>2022</v>
      </c>
      <c r="G34" s="678" t="str">
        <f t="shared" si="4"/>
        <v/>
      </c>
      <c r="H34" s="678" t="str">
        <f t="shared" si="5"/>
        <v/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/>
      <c r="C4" s="602"/>
      <c r="D4" s="602"/>
      <c r="E4" s="601"/>
      <c r="F4" s="602"/>
      <c r="G4" s="602"/>
    </row>
    <row r="5" spans="1:10" x14ac:dyDescent="0.25">
      <c r="A5" s="288">
        <v>2021</v>
      </c>
      <c r="B5" s="753"/>
      <c r="C5" s="753"/>
      <c r="D5" s="753"/>
      <c r="E5" s="755"/>
      <c r="F5" s="753"/>
      <c r="G5" s="753"/>
    </row>
    <row r="6" spans="1:10" x14ac:dyDescent="0.25">
      <c r="A6" s="220">
        <v>2022</v>
      </c>
      <c r="B6" s="754"/>
      <c r="C6" s="754"/>
      <c r="D6" s="754"/>
      <c r="E6" s="756"/>
      <c r="F6" s="754"/>
      <c r="G6" s="754"/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 t="str">
        <f>IF(ISBLANK(B4),"",B4)</f>
        <v/>
      </c>
      <c r="C11" s="80" t="str">
        <f>IF(ISBLANK(D4),"",D4)</f>
        <v/>
      </c>
      <c r="E11" s="103">
        <f>A4</f>
        <v>2020</v>
      </c>
      <c r="F11" s="80" t="str">
        <f>IF(ISBLANK(B4),"",B4)</f>
        <v/>
      </c>
      <c r="G11" s="80" t="str">
        <f>IF(ISBLANK(D4),"",D4)</f>
        <v/>
      </c>
      <c r="I11" s="255"/>
    </row>
    <row r="12" spans="1:10" x14ac:dyDescent="0.25">
      <c r="A12" s="103">
        <f t="shared" ref="A12:A13" si="0">A5</f>
        <v>2021</v>
      </c>
      <c r="B12" s="80" t="str">
        <f>IF(ISBLANK(B5),"",B5)</f>
        <v/>
      </c>
      <c r="C12" s="80" t="str">
        <f>IF(ISBLANK(D5),"",D5)</f>
        <v/>
      </c>
      <c r="E12" s="103">
        <f t="shared" ref="E12:E13" si="1">A5</f>
        <v>2021</v>
      </c>
      <c r="F12" s="80" t="str">
        <f t="shared" ref="F12:F13" si="2">IF(ISBLANK(B5),"",B5)</f>
        <v/>
      </c>
      <c r="G12" s="80" t="str">
        <f t="shared" ref="G12:G13" si="3">IF(ISBLANK(D5),"",D5)</f>
        <v/>
      </c>
    </row>
    <row r="13" spans="1:10" x14ac:dyDescent="0.25">
      <c r="A13" s="156">
        <f t="shared" si="0"/>
        <v>2022</v>
      </c>
      <c r="B13" s="83" t="str">
        <f>IF(ISBLANK(B6),"",B6)</f>
        <v/>
      </c>
      <c r="C13" s="83" t="str">
        <f>IF(ISBLANK(D6),"",D6)</f>
        <v/>
      </c>
      <c r="D13" s="255"/>
      <c r="E13" s="156">
        <f t="shared" si="1"/>
        <v>2022</v>
      </c>
      <c r="F13" s="83" t="str">
        <f t="shared" si="2"/>
        <v/>
      </c>
      <c r="G13" s="83" t="str">
        <f t="shared" si="3"/>
        <v/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 t="str">
        <f>IF(ISBLANK(C4),"",C4)</f>
        <v/>
      </c>
      <c r="C18" s="80" t="str">
        <f>IF(ISBLANK(E4),"",E4)</f>
        <v/>
      </c>
      <c r="E18" s="605">
        <f>A4</f>
        <v>2020</v>
      </c>
      <c r="F18" s="100" t="str">
        <f>IF(ISBLANK(C4),"",C4)</f>
        <v/>
      </c>
      <c r="G18" s="100" t="str">
        <f>IF(ISBLANK(E4),"",E4)</f>
        <v/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 t="str">
        <f>IF(ISBLANK(C5),"",C5)</f>
        <v/>
      </c>
      <c r="C19" s="80" t="str">
        <f>IF(ISBLANK(E5),"",E5)</f>
        <v/>
      </c>
      <c r="E19" s="103">
        <f t="shared" ref="E19:E20" si="5">A5</f>
        <v>2021</v>
      </c>
      <c r="F19" s="104" t="str">
        <f>IF(ISBLANK(C5),"",C5)</f>
        <v/>
      </c>
      <c r="G19" s="104" t="str">
        <f t="shared" ref="G19:G20" si="6">IF(ISBLANK(E5),"",E5)</f>
        <v/>
      </c>
      <c r="I19" s="1234"/>
    </row>
    <row r="20" spans="1:9" ht="15.75" thickBot="1" x14ac:dyDescent="0.3">
      <c r="A20" s="156">
        <f t="shared" si="4"/>
        <v>2022</v>
      </c>
      <c r="B20" s="83" t="str">
        <f>IF(ISBLANK(C6),"",C6)</f>
        <v/>
      </c>
      <c r="C20" s="83" t="str">
        <f>IF(ISBLANK(E6),"",E6)</f>
        <v/>
      </c>
      <c r="E20" s="156">
        <f t="shared" si="5"/>
        <v>2022</v>
      </c>
      <c r="F20" s="83" t="str">
        <f>IF(ISBLANK(C6),"",C6)</f>
        <v/>
      </c>
      <c r="G20" s="83" t="str">
        <f t="shared" si="6"/>
        <v/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1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/>
      <c r="C5" s="58"/>
      <c r="D5" s="867" t="s">
        <v>1374</v>
      </c>
      <c r="E5" s="895" t="s">
        <v>5</v>
      </c>
    </row>
    <row r="6" spans="1:5" x14ac:dyDescent="0.25">
      <c r="A6" s="75" t="s">
        <v>350</v>
      </c>
      <c r="B6" s="58"/>
      <c r="C6" s="58"/>
      <c r="D6" s="867" t="s">
        <v>1373</v>
      </c>
      <c r="E6" s="895" t="s">
        <v>5</v>
      </c>
    </row>
    <row r="7" spans="1:5" x14ac:dyDescent="0.25">
      <c r="A7" s="75" t="s">
        <v>1267</v>
      </c>
      <c r="B7" s="58"/>
      <c r="C7" s="58"/>
      <c r="D7" s="867" t="s">
        <v>1374</v>
      </c>
      <c r="E7" s="895" t="s">
        <v>5</v>
      </c>
    </row>
    <row r="8" spans="1:5" x14ac:dyDescent="0.25">
      <c r="A8" s="75" t="s">
        <v>351</v>
      </c>
      <c r="B8" s="58"/>
      <c r="C8" s="58"/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/>
      <c r="C9" s="58"/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/>
      <c r="C11" s="58"/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/>
      <c r="C12" s="61"/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/>
    </row>
    <row r="17" spans="2:3" x14ac:dyDescent="0.25">
      <c r="B17" s="255">
        <v>2021</v>
      </c>
      <c r="C17" s="1010"/>
    </row>
    <row r="18" spans="2:3" x14ac:dyDescent="0.25">
      <c r="B18" s="255">
        <v>2022</v>
      </c>
      <c r="C18" s="1010"/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 t="str">
        <f>IF(ISBLANK(C16),"",C16)</f>
        <v/>
      </c>
    </row>
    <row r="22" spans="2:3" x14ac:dyDescent="0.25">
      <c r="B22" s="638">
        <f>B17</f>
        <v>2021</v>
      </c>
      <c r="C22" s="638" t="str">
        <f t="shared" ref="C22:C23" si="0">IF(ISBLANK(C17),"",C17)</f>
        <v/>
      </c>
    </row>
    <row r="23" spans="2:3" x14ac:dyDescent="0.25">
      <c r="B23" s="638">
        <f>B18</f>
        <v>2022</v>
      </c>
      <c r="C23" s="638" t="str">
        <f t="shared" si="0"/>
        <v/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/>
      <c r="C5" s="55"/>
      <c r="D5" s="55"/>
      <c r="E5" s="271">
        <f>SUM(B5:D5)</f>
        <v>0</v>
      </c>
      <c r="F5" s="71">
        <v>0</v>
      </c>
      <c r="G5" s="70"/>
      <c r="H5" s="55"/>
      <c r="I5" s="110"/>
      <c r="J5" s="71"/>
    </row>
    <row r="6" spans="1:10" x14ac:dyDescent="0.25">
      <c r="A6" s="288">
        <v>2021</v>
      </c>
      <c r="B6" s="759"/>
      <c r="C6" s="760"/>
      <c r="D6" s="760"/>
      <c r="E6" s="272">
        <f>SUM(B6:D6)</f>
        <v>0</v>
      </c>
      <c r="F6" s="216"/>
      <c r="G6" s="459"/>
      <c r="H6" s="460"/>
      <c r="I6" s="765"/>
      <c r="J6" s="216"/>
    </row>
    <row r="7" spans="1:10" x14ac:dyDescent="0.25">
      <c r="A7" s="220">
        <v>2022</v>
      </c>
      <c r="B7" s="169"/>
      <c r="C7" s="94"/>
      <c r="D7" s="94"/>
      <c r="E7" s="449">
        <f>SUM(B7:D7)</f>
        <v>0</v>
      </c>
      <c r="F7" s="170">
        <v>1</v>
      </c>
      <c r="G7" s="169"/>
      <c r="H7" s="94"/>
      <c r="I7" s="171"/>
      <c r="J7" s="170"/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0</v>
      </c>
      <c r="C13" s="28"/>
      <c r="D13" s="28"/>
    </row>
    <row r="14" spans="1:10" x14ac:dyDescent="0.25">
      <c r="A14" s="626">
        <f>A6</f>
        <v>2021</v>
      </c>
      <c r="B14" s="624" t="str">
        <f t="shared" ref="B14:B15" si="0">IF(ISBLANK(F6),"",F6)</f>
        <v/>
      </c>
      <c r="C14" s="28"/>
      <c r="D14" s="28"/>
      <c r="F14" s="627" t="s">
        <v>1534</v>
      </c>
      <c r="G14" s="623" t="str">
        <f>IF(ISBLANK(B7),"",B7)</f>
        <v/>
      </c>
      <c r="I14" s="627" t="s">
        <v>1537</v>
      </c>
      <c r="J14" s="623" t="str">
        <f>IF(ISBLANK(B7),"",B7)</f>
        <v/>
      </c>
    </row>
    <row r="15" spans="1:10" x14ac:dyDescent="0.25">
      <c r="A15" s="626">
        <f t="shared" ref="A15" si="1">A7</f>
        <v>2022</v>
      </c>
      <c r="B15" s="625">
        <f t="shared" si="0"/>
        <v>1</v>
      </c>
      <c r="C15" s="28"/>
      <c r="D15" s="28"/>
      <c r="F15" s="628" t="s">
        <v>1535</v>
      </c>
      <c r="G15" s="624" t="str">
        <f>IF(ISBLANK(C7),"",C7)</f>
        <v/>
      </c>
      <c r="I15" s="628" t="s">
        <v>1546</v>
      </c>
      <c r="J15" s="624" t="str">
        <f>IF(ISBLANK(C7),"",C7)</f>
        <v/>
      </c>
    </row>
    <row r="16" spans="1:10" x14ac:dyDescent="0.25">
      <c r="A16" s="575"/>
      <c r="B16" s="572"/>
      <c r="C16" s="28"/>
      <c r="D16" s="28"/>
      <c r="F16" s="629" t="s">
        <v>1536</v>
      </c>
      <c r="G16" s="625" t="str">
        <f>IF(ISBLANK(D7),"",D7)</f>
        <v/>
      </c>
      <c r="I16" s="629" t="s">
        <v>1547</v>
      </c>
      <c r="J16" s="625" t="str">
        <f>IF(ISBLANK(D7),"",D7)</f>
        <v/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 t="str">
        <f>IF(ISBLANK(G7),"",G7)</f>
        <v/>
      </c>
    </row>
    <row r="22" spans="1:2" x14ac:dyDescent="0.25">
      <c r="A22" s="628" t="s">
        <v>472</v>
      </c>
      <c r="B22" s="624" t="str">
        <f>IF(ISBLANK(H7),"",H7)</f>
        <v/>
      </c>
    </row>
    <row r="23" spans="1:2" x14ac:dyDescent="0.25">
      <c r="A23" s="629" t="s">
        <v>373</v>
      </c>
      <c r="B23" s="625" t="str">
        <f>IF(ISBLANK(I7),"",I7)</f>
        <v/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/>
      <c r="C5" s="58"/>
      <c r="D5" s="129" t="s">
        <v>827</v>
      </c>
      <c r="E5" s="895" t="s">
        <v>5</v>
      </c>
    </row>
    <row r="6" spans="1:6" x14ac:dyDescent="0.25">
      <c r="A6" s="65" t="s">
        <v>1258</v>
      </c>
      <c r="B6" s="58"/>
      <c r="C6" s="58"/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/>
      <c r="C9" s="58"/>
      <c r="D9" s="129" t="s">
        <v>827</v>
      </c>
      <c r="E9" s="895" t="s">
        <v>5</v>
      </c>
    </row>
    <row r="10" spans="1:6" x14ac:dyDescent="0.25">
      <c r="A10" s="82" t="s">
        <v>1259</v>
      </c>
      <c r="B10" s="61"/>
      <c r="C10" s="61"/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/>
      <c r="C6" s="761"/>
      <c r="D6" s="761"/>
      <c r="E6" s="459"/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/>
      <c r="C7" s="761"/>
      <c r="D7" s="761"/>
      <c r="E7" s="459"/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/>
      <c r="C8" s="762"/>
      <c r="D8" s="762"/>
      <c r="E8" s="603"/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 t="str">
        <f>IF(ISBLANK(B6),"",B6)</f>
        <v/>
      </c>
      <c r="C16" s="757"/>
      <c r="I16" s="702">
        <f>A6</f>
        <v>2020</v>
      </c>
      <c r="J16" s="676" t="str">
        <f>IF(ISBLANK(E6),"",E6)</f>
        <v/>
      </c>
      <c r="K16" s="758"/>
    </row>
    <row r="17" spans="1:10" x14ac:dyDescent="0.25">
      <c r="A17" s="703">
        <f>A7</f>
        <v>2021</v>
      </c>
      <c r="B17" s="855" t="str">
        <f>IF(ISBLANK(B7),"",B7)</f>
        <v/>
      </c>
      <c r="C17" s="757"/>
      <c r="I17" s="703">
        <f>A7</f>
        <v>2021</v>
      </c>
      <c r="J17" s="855" t="str">
        <f>IF(ISBLANK(E7),"",E7)</f>
        <v/>
      </c>
    </row>
    <row r="18" spans="1:10" x14ac:dyDescent="0.25">
      <c r="A18" s="704">
        <f>A8</f>
        <v>2022</v>
      </c>
      <c r="B18" s="678" t="str">
        <f>IF(ISBLANK(B8),"",B8)</f>
        <v/>
      </c>
      <c r="C18" s="757"/>
      <c r="I18" s="704">
        <f>A8</f>
        <v>2022</v>
      </c>
      <c r="J18" s="678" t="str">
        <f>IF(ISBLANK(E8),"",E8)</f>
        <v/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/>
      <c r="D5" s="451" t="str">
        <f>IF(ISBLANK(B5),"",A5)</f>
        <v/>
      </c>
      <c r="E5" s="620" t="str">
        <f>IF(ISBLANK(B5),"",B5)</f>
        <v/>
      </c>
      <c r="K5" s="219">
        <v>2020</v>
      </c>
      <c r="L5" s="657"/>
    </row>
    <row r="6" spans="1:12" x14ac:dyDescent="0.25">
      <c r="A6" s="231">
        <v>2021</v>
      </c>
      <c r="B6" s="604"/>
      <c r="D6" s="452" t="str">
        <f>IF(ISBLANK(B6),"",A6)</f>
        <v/>
      </c>
      <c r="E6" s="621" t="str">
        <f>IF(ISBLANK(B6),"",B6)</f>
        <v/>
      </c>
      <c r="K6" s="288">
        <v>2021</v>
      </c>
      <c r="L6" s="659"/>
    </row>
    <row r="7" spans="1:12" x14ac:dyDescent="0.25">
      <c r="A7" s="123">
        <v>2022</v>
      </c>
      <c r="B7" s="619"/>
      <c r="D7" s="381" t="str">
        <f>IF(ISBLANK(B7),"",A7)</f>
        <v/>
      </c>
      <c r="E7" s="622" t="str">
        <f>IF(ISBLANK(B7),"",B7)</f>
        <v/>
      </c>
      <c r="K7" s="221">
        <v>2022</v>
      </c>
      <c r="L7" s="619"/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/>
      <c r="C4" s="645"/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/>
      <c r="C5" s="604"/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/>
      <c r="C6" s="604"/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/>
      <c r="C5" s="645"/>
      <c r="D5" s="645"/>
      <c r="E5" s="871"/>
      <c r="F5" s="1048"/>
      <c r="G5" s="1048"/>
      <c r="H5" s="367"/>
      <c r="I5" s="255"/>
      <c r="J5" s="255"/>
      <c r="K5" s="255"/>
      <c r="L5" s="255"/>
    </row>
    <row r="6" spans="1:12" x14ac:dyDescent="0.25">
      <c r="A6" s="488">
        <v>2021</v>
      </c>
      <c r="B6" s="765"/>
      <c r="C6" s="659"/>
      <c r="D6" s="659"/>
      <c r="E6" s="659"/>
      <c r="F6" s="659"/>
      <c r="G6" s="659"/>
      <c r="H6" s="367"/>
      <c r="I6" s="255"/>
      <c r="J6" s="255"/>
      <c r="K6" s="255"/>
      <c r="L6" s="255"/>
    </row>
    <row r="7" spans="1:12" x14ac:dyDescent="0.25">
      <c r="A7" s="483">
        <v>2022</v>
      </c>
      <c r="B7" s="950"/>
      <c r="C7" s="619"/>
      <c r="D7" s="619"/>
      <c r="E7" s="619"/>
      <c r="F7" s="619"/>
      <c r="G7" s="619"/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/>
      <c r="C4" s="657"/>
      <c r="D4" s="657"/>
      <c r="E4" s="657"/>
      <c r="F4" s="657"/>
      <c r="G4" s="657"/>
      <c r="H4" s="657"/>
      <c r="I4" s="657"/>
      <c r="J4" s="657"/>
      <c r="K4" s="255"/>
      <c r="L4" s="255"/>
      <c r="M4" s="255"/>
    </row>
    <row r="5" spans="1:13" x14ac:dyDescent="0.25">
      <c r="A5" s="488">
        <v>2021</v>
      </c>
      <c r="B5" s="604"/>
      <c r="C5" s="604"/>
      <c r="D5" s="604"/>
      <c r="E5" s="604"/>
      <c r="F5" s="604"/>
      <c r="G5" s="604"/>
      <c r="H5" s="604"/>
      <c r="I5" s="604"/>
      <c r="J5" s="604"/>
      <c r="K5" s="255"/>
      <c r="L5" s="255"/>
      <c r="M5" s="255"/>
    </row>
    <row r="6" spans="1:13" x14ac:dyDescent="0.25">
      <c r="A6" s="483">
        <v>2022</v>
      </c>
      <c r="B6" s="619"/>
      <c r="C6" s="619"/>
      <c r="D6" s="619"/>
      <c r="E6" s="619"/>
      <c r="F6" s="619"/>
      <c r="G6" s="619"/>
      <c r="H6" s="619"/>
      <c r="I6" s="619"/>
      <c r="J6" s="619"/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/>
      <c r="C4" s="55"/>
      <c r="D4" s="898" t="s">
        <v>1375</v>
      </c>
      <c r="E4" s="899" t="s">
        <v>5</v>
      </c>
    </row>
    <row r="5" spans="1:5" ht="30" x14ac:dyDescent="0.25">
      <c r="A5" s="67" t="s">
        <v>389</v>
      </c>
      <c r="B5" s="58"/>
      <c r="C5" s="58"/>
      <c r="D5" s="867" t="s">
        <v>1375</v>
      </c>
      <c r="E5" s="902" t="s">
        <v>5</v>
      </c>
    </row>
    <row r="6" spans="1:5" ht="30" x14ac:dyDescent="0.25">
      <c r="A6" s="86" t="s">
        <v>890</v>
      </c>
      <c r="B6" s="61"/>
      <c r="C6" s="61"/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/>
      <c r="C4" s="1015"/>
      <c r="D4" s="1015"/>
      <c r="E4" s="1014"/>
      <c r="F4" s="1015"/>
      <c r="G4" s="1015"/>
      <c r="H4" s="1016"/>
      <c r="I4" s="1016"/>
      <c r="J4" s="1016"/>
      <c r="K4" s="70"/>
      <c r="L4" s="55"/>
      <c r="M4" s="110"/>
      <c r="N4" s="55"/>
      <c r="O4" s="55"/>
      <c r="P4" s="110"/>
    </row>
    <row r="5" spans="1:17" x14ac:dyDescent="0.25">
      <c r="A5" s="288">
        <v>2021</v>
      </c>
      <c r="B5" s="1017"/>
      <c r="C5" s="1018"/>
      <c r="D5" s="1018"/>
      <c r="E5" s="1017"/>
      <c r="F5" s="1018"/>
      <c r="G5" s="1018"/>
      <c r="H5" s="1019"/>
      <c r="I5" s="1019"/>
      <c r="J5" s="1019"/>
      <c r="K5" s="214"/>
      <c r="L5" s="58"/>
      <c r="M5" s="162"/>
      <c r="N5" s="58"/>
      <c r="O5" s="58"/>
      <c r="P5" s="162"/>
    </row>
    <row r="6" spans="1:17" x14ac:dyDescent="0.25">
      <c r="A6" s="221">
        <v>2022</v>
      </c>
      <c r="B6" s="1020"/>
      <c r="C6" s="1021"/>
      <c r="D6" s="1021"/>
      <c r="E6" s="1020"/>
      <c r="F6" s="1021"/>
      <c r="G6" s="1021"/>
      <c r="H6" s="1022"/>
      <c r="I6" s="1022"/>
      <c r="J6" s="1022"/>
      <c r="K6" s="1023"/>
      <c r="L6" s="1024"/>
      <c r="M6" s="1025"/>
      <c r="N6" s="1024"/>
      <c r="O6" s="1024"/>
      <c r="P6" s="1025"/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 t="str">
        <f>IF(ISBLANK(D4),"",D4)</f>
        <v/>
      </c>
      <c r="C13" s="321" t="str">
        <f>IF(ISBLANK(C4),"",C4)</f>
        <v/>
      </c>
      <c r="D13" s="366"/>
      <c r="E13" s="324">
        <f>A4</f>
        <v>2020</v>
      </c>
      <c r="F13" s="321" t="str">
        <f>IF(ISBLANK(G4),"",G4)</f>
        <v/>
      </c>
      <c r="G13" s="321" t="str">
        <f>IF(ISBLANK(F4),"",F4)</f>
        <v/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 t="str">
        <f t="shared" ref="B14:B15" si="1">IF(ISBLANK(D5),"",D5)</f>
        <v/>
      </c>
      <c r="C14" s="322" t="str">
        <f t="shared" ref="C14:C15" si="2">IF(ISBLANK(C5),"",C5)</f>
        <v/>
      </c>
      <c r="D14" s="366"/>
      <c r="E14" s="325">
        <f t="shared" ref="E14:E15" si="3">A5</f>
        <v>2021</v>
      </c>
      <c r="F14" s="322" t="str">
        <f t="shared" ref="F14:F15" si="4">IF(ISBLANK(G5),"",G5)</f>
        <v/>
      </c>
      <c r="G14" s="322" t="str">
        <f t="shared" ref="G14:G15" si="5">IF(ISBLANK(F5),"",F5)</f>
        <v/>
      </c>
      <c r="H14" s="391"/>
      <c r="I14" s="391"/>
      <c r="J14" s="48"/>
      <c r="K14" s="327" t="s">
        <v>544</v>
      </c>
      <c r="L14" s="330" t="str">
        <f>IF(ISBLANK(K4),"",K4)</f>
        <v/>
      </c>
      <c r="M14" s="330" t="str">
        <f>IF(ISBLANK(K5),"",K5)</f>
        <v/>
      </c>
      <c r="N14" s="330" t="str">
        <f>IF(ISBLANK(K6),"",K6)</f>
        <v/>
      </c>
      <c r="O14" s="267"/>
      <c r="P14" s="267"/>
      <c r="Q14" s="267"/>
    </row>
    <row r="15" spans="1:17" x14ac:dyDescent="0.25">
      <c r="A15" s="326">
        <f t="shared" si="0"/>
        <v>2022</v>
      </c>
      <c r="B15" s="323" t="str">
        <f t="shared" si="1"/>
        <v/>
      </c>
      <c r="C15" s="323" t="str">
        <f t="shared" si="2"/>
        <v/>
      </c>
      <c r="E15" s="326">
        <f t="shared" si="3"/>
        <v>2022</v>
      </c>
      <c r="F15" s="323" t="str">
        <f t="shared" si="4"/>
        <v/>
      </c>
      <c r="G15" s="323" t="str">
        <f t="shared" si="5"/>
        <v/>
      </c>
      <c r="H15" s="213"/>
      <c r="I15" s="213"/>
      <c r="J15" s="28"/>
      <c r="K15" s="328" t="s">
        <v>543</v>
      </c>
      <c r="L15" s="331" t="str">
        <f>IF(ISBLANK(N4),"",N4)</f>
        <v/>
      </c>
      <c r="M15" s="331" t="str">
        <f>IF(ISBLANK(N5),"",N5)</f>
        <v/>
      </c>
      <c r="N15" s="331" t="str">
        <f>IF(ISBLANK(N6),"",N6)</f>
        <v/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 t="str">
        <f>IF(ISBLANK(K4),"",K4)</f>
        <v/>
      </c>
      <c r="M19" s="330" t="str">
        <f>IF(ISBLANK(K5),"",K5)</f>
        <v/>
      </c>
      <c r="N19" s="330" t="str">
        <f>IF(ISBLANK(K6),"",K6)</f>
        <v/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 t="str">
        <f>IF(ISBLANK(N4),"",N4)</f>
        <v/>
      </c>
      <c r="M20" s="331" t="str">
        <f>IF(ISBLANK(N5),"",N5)</f>
        <v/>
      </c>
      <c r="N20" s="331" t="str">
        <f>IF(ISBLANK(N6),"",N6)</f>
        <v/>
      </c>
      <c r="O20" s="366"/>
    </row>
    <row r="21" spans="1:15" x14ac:dyDescent="0.25">
      <c r="A21" s="324">
        <f>A4</f>
        <v>2020</v>
      </c>
      <c r="B21" s="321" t="str">
        <f>IF(ISBLANK(D4),"",D4)</f>
        <v/>
      </c>
      <c r="C21" s="321" t="str">
        <f>IF(ISBLANK(C4),"",C4)</f>
        <v/>
      </c>
      <c r="E21" s="324">
        <f>A4</f>
        <v>2020</v>
      </c>
      <c r="F21" s="321" t="str">
        <f>IF(ISBLANK(G4),"",G4)</f>
        <v/>
      </c>
      <c r="G21" s="321" t="str">
        <f>IF(ISBLANK(F4),"",F4)</f>
        <v/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 t="str">
        <f t="shared" ref="B22:B23" si="7">IF(ISBLANK(D5),"",D5)</f>
        <v/>
      </c>
      <c r="C22" s="322" t="str">
        <f t="shared" ref="C22:C23" si="8">IF(ISBLANK(C5),"",C5)</f>
        <v/>
      </c>
      <c r="E22" s="325">
        <f t="shared" ref="E22:E23" si="9">A5</f>
        <v>2021</v>
      </c>
      <c r="F22" s="322" t="str">
        <f t="shared" ref="F22:F23" si="10">IF(ISBLANK(G5),"",G5)</f>
        <v/>
      </c>
      <c r="G22" s="322" t="str">
        <f t="shared" ref="G22:G23" si="11">IF(ISBLANK(F5),"",F5)</f>
        <v/>
      </c>
    </row>
    <row r="23" spans="1:15" x14ac:dyDescent="0.25">
      <c r="A23" s="326">
        <f t="shared" si="6"/>
        <v>2022</v>
      </c>
      <c r="B23" s="323" t="str">
        <f t="shared" si="7"/>
        <v/>
      </c>
      <c r="C23" s="323" t="str">
        <f t="shared" si="8"/>
        <v/>
      </c>
      <c r="E23" s="326">
        <f t="shared" si="9"/>
        <v>2022</v>
      </c>
      <c r="F23" s="323" t="str">
        <f t="shared" si="10"/>
        <v/>
      </c>
      <c r="G23" s="323" t="str">
        <f t="shared" si="11"/>
        <v/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/>
      <c r="C5" s="613"/>
      <c r="D5" s="613"/>
      <c r="E5" s="601"/>
      <c r="F5" s="618"/>
      <c r="G5" s="947"/>
      <c r="H5" s="601"/>
      <c r="I5" s="618"/>
      <c r="J5" s="618"/>
      <c r="K5" s="618"/>
      <c r="L5" s="947"/>
    </row>
    <row r="6" spans="1:12" x14ac:dyDescent="0.25">
      <c r="A6" s="288">
        <v>2021</v>
      </c>
      <c r="B6" s="603"/>
      <c r="C6" s="614"/>
      <c r="D6" s="614"/>
      <c r="E6" s="1043"/>
      <c r="F6" s="1037"/>
      <c r="G6" s="982"/>
      <c r="H6" s="1043"/>
      <c r="I6" s="1037"/>
      <c r="J6" s="1037"/>
      <c r="K6" s="1037"/>
      <c r="L6" s="982"/>
    </row>
    <row r="7" spans="1:12" x14ac:dyDescent="0.25">
      <c r="A7" s="220">
        <v>2022</v>
      </c>
      <c r="B7" s="603"/>
      <c r="C7" s="614"/>
      <c r="D7" s="614"/>
      <c r="E7" s="1043"/>
      <c r="F7" s="1037"/>
      <c r="G7" s="982"/>
      <c r="H7" s="1043"/>
      <c r="I7" s="1037"/>
      <c r="J7" s="1037"/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 t="str">
        <f>IF(ISBLANK(I7),"",I7)</f>
        <v/>
      </c>
    </row>
    <row r="15" spans="1:12" ht="30" x14ac:dyDescent="0.25">
      <c r="A15" s="835" t="s">
        <v>1551</v>
      </c>
      <c r="B15" s="625" t="str">
        <f>IF(ISBLANK(J7),"",J7)</f>
        <v/>
      </c>
    </row>
    <row r="17" spans="1:2" x14ac:dyDescent="0.25">
      <c r="A17" s="627" t="s">
        <v>1548</v>
      </c>
      <c r="B17" s="623" t="str">
        <f>IF(ISBLANK(I7),"",I7)</f>
        <v/>
      </c>
    </row>
    <row r="18" spans="1:2" x14ac:dyDescent="0.25">
      <c r="A18" s="629" t="s">
        <v>1549</v>
      </c>
      <c r="B18" s="625" t="str">
        <f>IF(ISBLANK(J7),"",J7)</f>
        <v/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/>
      <c r="C4" s="55"/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/>
      <c r="C5" s="61"/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/>
      <c r="C6" s="616"/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/>
      <c r="C10" s="616"/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/>
      <c r="C14" s="73"/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/>
      <c r="C4" s="55"/>
      <c r="D4" s="361" t="s">
        <v>1376</v>
      </c>
      <c r="E4" s="894" t="s">
        <v>5</v>
      </c>
    </row>
    <row r="5" spans="1:6" x14ac:dyDescent="0.25">
      <c r="A5" s="101" t="s">
        <v>910</v>
      </c>
      <c r="B5" s="58"/>
      <c r="C5" s="58"/>
      <c r="D5" s="129" t="s">
        <v>1657</v>
      </c>
      <c r="E5" s="895" t="s">
        <v>5</v>
      </c>
    </row>
    <row r="6" spans="1:6" x14ac:dyDescent="0.25">
      <c r="A6" s="102" t="s">
        <v>402</v>
      </c>
      <c r="B6" s="94"/>
      <c r="C6" s="94"/>
      <c r="D6" s="129" t="s">
        <v>1657</v>
      </c>
      <c r="E6" s="896" t="s">
        <v>5</v>
      </c>
    </row>
    <row r="7" spans="1:6" x14ac:dyDescent="0.25">
      <c r="A7" s="101" t="s">
        <v>911</v>
      </c>
      <c r="B7" s="58"/>
      <c r="C7" s="58"/>
      <c r="D7" s="129" t="s">
        <v>1657</v>
      </c>
      <c r="E7" s="896" t="s">
        <v>5</v>
      </c>
    </row>
    <row r="8" spans="1:6" x14ac:dyDescent="0.25">
      <c r="A8" s="102" t="s">
        <v>403</v>
      </c>
      <c r="B8" s="58"/>
      <c r="C8" s="58"/>
      <c r="D8" s="129" t="s">
        <v>1657</v>
      </c>
      <c r="E8" s="896" t="s">
        <v>5</v>
      </c>
    </row>
    <row r="9" spans="1:6" x14ac:dyDescent="0.25">
      <c r="A9" s="101" t="s">
        <v>406</v>
      </c>
      <c r="B9" s="58"/>
      <c r="C9" s="58"/>
      <c r="D9" s="129" t="s">
        <v>1377</v>
      </c>
      <c r="E9" s="896" t="s">
        <v>5</v>
      </c>
    </row>
    <row r="10" spans="1:6" x14ac:dyDescent="0.25">
      <c r="A10" s="101" t="s">
        <v>1011</v>
      </c>
      <c r="B10" s="58"/>
      <c r="C10" s="58"/>
      <c r="D10" s="129" t="s">
        <v>1377</v>
      </c>
      <c r="E10" s="896" t="s">
        <v>5</v>
      </c>
    </row>
    <row r="11" spans="1:6" x14ac:dyDescent="0.25">
      <c r="A11" s="102" t="s">
        <v>404</v>
      </c>
      <c r="B11" s="58"/>
      <c r="C11" s="58"/>
      <c r="D11" s="129" t="s">
        <v>1378</v>
      </c>
      <c r="E11" s="896" t="s">
        <v>5</v>
      </c>
    </row>
    <row r="12" spans="1:6" x14ac:dyDescent="0.25">
      <c r="A12" s="93" t="s">
        <v>912</v>
      </c>
      <c r="B12" s="61"/>
      <c r="C12" s="61"/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/>
      <c r="C5" s="613"/>
      <c r="D5" s="753">
        <v>0</v>
      </c>
      <c r="E5" s="753"/>
      <c r="G5" s="360">
        <v>2014</v>
      </c>
      <c r="H5" s="70"/>
      <c r="I5" s="55"/>
      <c r="J5" s="55"/>
      <c r="K5" s="71"/>
    </row>
    <row r="6" spans="1:12" x14ac:dyDescent="0.25">
      <c r="A6" s="288">
        <v>2021</v>
      </c>
      <c r="B6" s="603"/>
      <c r="C6" s="614"/>
      <c r="D6" s="961">
        <v>0</v>
      </c>
      <c r="E6" s="961"/>
      <c r="G6" s="482">
        <v>2017</v>
      </c>
      <c r="H6" s="214"/>
      <c r="I6" s="58"/>
      <c r="J6" s="58"/>
      <c r="K6" s="216"/>
    </row>
    <row r="7" spans="1:12" x14ac:dyDescent="0.25">
      <c r="A7" s="220">
        <v>2022</v>
      </c>
      <c r="B7" s="603"/>
      <c r="C7" s="614"/>
      <c r="D7" s="961">
        <v>0</v>
      </c>
      <c r="E7" s="961"/>
      <c r="G7" s="484">
        <v>2020</v>
      </c>
      <c r="H7" s="72"/>
      <c r="I7" s="61"/>
      <c r="J7" s="61"/>
      <c r="K7" s="73"/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 t="str">
        <f>IF(ISBLANK(C7),"",C7)</f>
        <v/>
      </c>
      <c r="D14" s="633">
        <f>A5</f>
        <v>2020</v>
      </c>
      <c r="E14" s="627">
        <f>IF(ISBLANK(D5),"",D5)</f>
        <v>0</v>
      </c>
      <c r="F14" s="213"/>
      <c r="G14" s="636" t="s">
        <v>933</v>
      </c>
      <c r="H14" s="623" t="str">
        <f>IF(ISBLANK(J7),"",J7)</f>
        <v/>
      </c>
      <c r="I14" s="213"/>
      <c r="J14" s="213"/>
    </row>
    <row r="15" spans="1:12" x14ac:dyDescent="0.25">
      <c r="A15" s="872" t="s">
        <v>16</v>
      </c>
      <c r="B15" s="632" t="str">
        <f>IF(ISBLANK(B7),"",B7)</f>
        <v/>
      </c>
      <c r="D15" s="634">
        <f t="shared" ref="D15:D16" si="0">A6</f>
        <v>2021</v>
      </c>
      <c r="E15" s="628">
        <f>IF(ISBLANK(D6),"",D6)</f>
        <v>0</v>
      </c>
      <c r="F15" s="213"/>
      <c r="G15" s="637" t="s">
        <v>934</v>
      </c>
      <c r="H15" s="625" t="str">
        <f>IF(ISBLANK(I7),"",I7)</f>
        <v/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0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 t="str">
        <f>IF(ISBLANK(C7),"",C7)</f>
        <v/>
      </c>
      <c r="F19" s="255"/>
      <c r="G19" s="636" t="s">
        <v>537</v>
      </c>
      <c r="H19" s="623" t="str">
        <f>IF(ISBLANK(J7),"",J7)</f>
        <v/>
      </c>
      <c r="I19" s="213"/>
      <c r="J19" s="213"/>
      <c r="N19" s="255"/>
    </row>
    <row r="20" spans="1:14" x14ac:dyDescent="0.25">
      <c r="A20" s="872" t="s">
        <v>506</v>
      </c>
      <c r="B20" s="632" t="str">
        <f>IF(ISBLANK(B7),"",B7)</f>
        <v/>
      </c>
      <c r="F20" s="255"/>
      <c r="G20" s="637" t="s">
        <v>536</v>
      </c>
      <c r="H20" s="625" t="str">
        <f>IF(ISBLANK(I7),"",I7)</f>
        <v/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/>
      <c r="C5" s="1101"/>
      <c r="D5" s="1102"/>
      <c r="E5" s="1101"/>
      <c r="F5" s="1102"/>
    </row>
    <row r="6" spans="1:9" x14ac:dyDescent="0.25">
      <c r="A6" s="220">
        <v>2021</v>
      </c>
      <c r="B6" s="1101"/>
      <c r="C6" s="1101"/>
      <c r="D6" s="1102"/>
      <c r="E6" s="1101"/>
      <c r="F6" s="1102"/>
    </row>
    <row r="7" spans="1:9" x14ac:dyDescent="0.25">
      <c r="A7" s="221">
        <v>2022</v>
      </c>
      <c r="B7" s="73"/>
      <c r="C7" s="73"/>
      <c r="D7" s="73"/>
      <c r="E7" s="73"/>
      <c r="F7" s="73"/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/>
      <c r="C5" s="58"/>
      <c r="D5" s="213" t="s">
        <v>1738</v>
      </c>
      <c r="E5" s="884" t="s">
        <v>5</v>
      </c>
    </row>
    <row r="6" spans="1:6" x14ac:dyDescent="0.25">
      <c r="A6" s="1049" t="s">
        <v>1732</v>
      </c>
      <c r="B6" s="58"/>
      <c r="C6" s="58"/>
      <c r="D6" s="213" t="s">
        <v>1738</v>
      </c>
      <c r="E6" s="884" t="s">
        <v>5</v>
      </c>
    </row>
    <row r="7" spans="1:6" x14ac:dyDescent="0.25">
      <c r="A7" s="1050" t="s">
        <v>1733</v>
      </c>
      <c r="B7" s="61"/>
      <c r="C7" s="61"/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/>
      <c r="C9" s="58"/>
      <c r="D9" s="213" t="s">
        <v>1738</v>
      </c>
      <c r="E9" s="884" t="s">
        <v>5</v>
      </c>
    </row>
    <row r="10" spans="1:6" x14ac:dyDescent="0.25">
      <c r="A10" s="1049" t="s">
        <v>1732</v>
      </c>
      <c r="B10" s="58"/>
      <c r="C10" s="58"/>
      <c r="D10" s="213" t="s">
        <v>1738</v>
      </c>
      <c r="E10" s="884" t="s">
        <v>5</v>
      </c>
    </row>
    <row r="11" spans="1:6" x14ac:dyDescent="0.25">
      <c r="A11" s="1050" t="s">
        <v>1733</v>
      </c>
      <c r="B11" s="61"/>
      <c r="C11" s="61"/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/>
      <c r="C13" s="58"/>
      <c r="D13" s="213" t="s">
        <v>1738</v>
      </c>
      <c r="E13" s="884" t="s">
        <v>5</v>
      </c>
    </row>
    <row r="14" spans="1:6" x14ac:dyDescent="0.25">
      <c r="A14" s="1050" t="s">
        <v>1733</v>
      </c>
      <c r="B14" s="61"/>
      <c r="C14" s="61"/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/>
      <c r="C5" s="460"/>
      <c r="D5" s="460"/>
      <c r="E5" s="459"/>
      <c r="F5" s="460"/>
      <c r="G5" s="460"/>
      <c r="H5" s="459"/>
      <c r="I5" s="765"/>
      <c r="J5" s="367"/>
      <c r="K5" s="255"/>
      <c r="L5" s="255"/>
      <c r="M5" s="255"/>
      <c r="N5" s="255"/>
    </row>
    <row r="6" spans="1:15" x14ac:dyDescent="0.25">
      <c r="A6" s="231">
        <v>2021</v>
      </c>
      <c r="B6" s="459"/>
      <c r="C6" s="460"/>
      <c r="D6" s="460"/>
      <c r="E6" s="459"/>
      <c r="F6" s="460"/>
      <c r="G6" s="460"/>
      <c r="H6" s="459"/>
      <c r="I6" s="765"/>
      <c r="J6" s="367"/>
      <c r="K6" s="255"/>
      <c r="L6" s="255"/>
      <c r="M6" s="255"/>
      <c r="N6" s="255"/>
    </row>
    <row r="7" spans="1:15" x14ac:dyDescent="0.25">
      <c r="A7" s="231">
        <v>2022</v>
      </c>
      <c r="B7" s="603"/>
      <c r="C7" s="614"/>
      <c r="D7" s="614"/>
      <c r="E7" s="603"/>
      <c r="F7" s="614"/>
      <c r="G7" s="614"/>
      <c r="H7" s="949"/>
      <c r="I7" s="950"/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 t="str">
        <f>IF(ISBLANK(B5),"",B5)</f>
        <v/>
      </c>
      <c r="C14" s="676" t="str">
        <f t="shared" ref="C14:D14" si="0">IF(ISBLANK(C5),"",C5)</f>
        <v/>
      </c>
      <c r="D14" s="671" t="str">
        <f t="shared" si="0"/>
        <v/>
      </c>
      <c r="F14" s="886">
        <f>A5</f>
        <v>2020</v>
      </c>
      <c r="G14" s="676" t="str">
        <f>IF(ISBLANK(E5),"",E5)</f>
        <v/>
      </c>
      <c r="H14" s="676" t="str">
        <f t="shared" ref="H14:I16" si="1">IF(ISBLANK(F5),"",F5)</f>
        <v/>
      </c>
      <c r="I14" s="671" t="str">
        <f t="shared" si="1"/>
        <v/>
      </c>
      <c r="J14" s="758"/>
      <c r="K14" s="886">
        <f>A5</f>
        <v>2020</v>
      </c>
      <c r="L14" s="676" t="str">
        <f>IF(ISBLANK(H5),"",H5)</f>
        <v/>
      </c>
      <c r="M14" s="671" t="str">
        <f>IF(ISBLANK(I5),"",I5)</f>
        <v/>
      </c>
      <c r="N14" s="213"/>
      <c r="O14" s="213"/>
    </row>
    <row r="15" spans="1:15" x14ac:dyDescent="0.25">
      <c r="A15" s="887">
        <f t="shared" ref="A15:A16" si="2">A6</f>
        <v>2021</v>
      </c>
      <c r="B15" s="881" t="str">
        <f t="shared" ref="B15:D16" si="3">IF(ISBLANK(B6),"",B6)</f>
        <v/>
      </c>
      <c r="C15" s="881" t="str">
        <f t="shared" si="3"/>
        <v/>
      </c>
      <c r="D15" s="888" t="str">
        <f t="shared" si="3"/>
        <v/>
      </c>
      <c r="F15" s="892">
        <f t="shared" ref="F15:F16" si="4">A6</f>
        <v>2021</v>
      </c>
      <c r="G15" s="855" t="str">
        <f t="shared" ref="G15:G16" si="5">IF(ISBLANK(E6),"",E6)</f>
        <v/>
      </c>
      <c r="H15" s="855" t="str">
        <f t="shared" si="1"/>
        <v/>
      </c>
      <c r="I15" s="672" t="str">
        <f t="shared" si="1"/>
        <v/>
      </c>
      <c r="J15" s="213"/>
      <c r="K15" s="892">
        <f t="shared" ref="K15:K16" si="6">A6</f>
        <v>2021</v>
      </c>
      <c r="L15" s="855" t="str">
        <f t="shared" ref="L15:M16" si="7">IF(ISBLANK(H6),"",H6)</f>
        <v/>
      </c>
      <c r="M15" s="672" t="str">
        <f t="shared" si="7"/>
        <v/>
      </c>
      <c r="N15" s="213"/>
      <c r="O15" s="213"/>
    </row>
    <row r="16" spans="1:15" x14ac:dyDescent="0.25">
      <c r="A16" s="889">
        <f t="shared" si="2"/>
        <v>2022</v>
      </c>
      <c r="B16" s="890" t="str">
        <f t="shared" si="3"/>
        <v/>
      </c>
      <c r="C16" s="890" t="str">
        <f t="shared" si="3"/>
        <v/>
      </c>
      <c r="D16" s="891" t="str">
        <f t="shared" si="3"/>
        <v/>
      </c>
      <c r="F16" s="893">
        <f t="shared" si="4"/>
        <v>2022</v>
      </c>
      <c r="G16" s="678" t="str">
        <f t="shared" si="5"/>
        <v/>
      </c>
      <c r="H16" s="678" t="str">
        <f t="shared" si="1"/>
        <v/>
      </c>
      <c r="I16" s="673" t="str">
        <f t="shared" si="1"/>
        <v/>
      </c>
      <c r="J16" s="213"/>
      <c r="K16" s="893">
        <f t="shared" si="6"/>
        <v>2022</v>
      </c>
      <c r="L16" s="678" t="str">
        <f t="shared" si="7"/>
        <v/>
      </c>
      <c r="M16" s="673" t="str">
        <f t="shared" si="7"/>
        <v/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 t="str">
        <f>IF(ISBLANK(B5),"",B5)</f>
        <v/>
      </c>
      <c r="C22" s="676" t="str">
        <f t="shared" ref="C22:D22" si="8">IF(ISBLANK(C5),"",C5)</f>
        <v/>
      </c>
      <c r="D22" s="671" t="str">
        <f t="shared" si="8"/>
        <v/>
      </c>
      <c r="F22" s="886">
        <f>A5</f>
        <v>2020</v>
      </c>
      <c r="G22" s="676" t="str">
        <f>IF(ISBLANK(E5),"",E5)</f>
        <v/>
      </c>
      <c r="H22" s="676" t="str">
        <f t="shared" ref="H22:I24" si="9">IF(ISBLANK(F5),"",F5)</f>
        <v/>
      </c>
      <c r="I22" s="671" t="str">
        <f t="shared" si="9"/>
        <v/>
      </c>
      <c r="J22" s="758"/>
      <c r="K22" s="886">
        <f>A5</f>
        <v>2020</v>
      </c>
      <c r="L22" s="676" t="str">
        <f>IF(ISBLANK(H5),"",H5)</f>
        <v/>
      </c>
      <c r="M22" s="671" t="str">
        <f>IF(ISBLANK(I5),"",I5)</f>
        <v/>
      </c>
      <c r="N22" s="213"/>
      <c r="O22" s="213"/>
    </row>
    <row r="23" spans="1:15" x14ac:dyDescent="0.25">
      <c r="A23" s="892">
        <f t="shared" ref="A23:A24" si="10">A6</f>
        <v>2021</v>
      </c>
      <c r="B23" s="855" t="str">
        <f t="shared" ref="B23:D24" si="11">IF(ISBLANK(B6),"",B6)</f>
        <v/>
      </c>
      <c r="C23" s="855" t="str">
        <f t="shared" si="11"/>
        <v/>
      </c>
      <c r="D23" s="672" t="str">
        <f t="shared" si="11"/>
        <v/>
      </c>
      <c r="F23" s="892">
        <f t="shared" ref="F23:F24" si="12">A6</f>
        <v>2021</v>
      </c>
      <c r="G23" s="855" t="str">
        <f t="shared" ref="G23:G24" si="13">IF(ISBLANK(E6),"",E6)</f>
        <v/>
      </c>
      <c r="H23" s="855" t="str">
        <f t="shared" si="9"/>
        <v/>
      </c>
      <c r="I23" s="672" t="str">
        <f t="shared" si="9"/>
        <v/>
      </c>
      <c r="J23" s="213"/>
      <c r="K23" s="892">
        <f t="shared" ref="K23:K24" si="14">A6</f>
        <v>2021</v>
      </c>
      <c r="L23" s="855" t="str">
        <f t="shared" ref="L23:M24" si="15">IF(ISBLANK(H6),"",H6)</f>
        <v/>
      </c>
      <c r="M23" s="672" t="str">
        <f t="shared" si="15"/>
        <v/>
      </c>
      <c r="N23" s="213"/>
      <c r="O23" s="213"/>
    </row>
    <row r="24" spans="1:15" x14ac:dyDescent="0.25">
      <c r="A24" s="893">
        <f t="shared" si="10"/>
        <v>2022</v>
      </c>
      <c r="B24" s="678" t="str">
        <f t="shared" si="11"/>
        <v/>
      </c>
      <c r="C24" s="678" t="str">
        <f t="shared" si="11"/>
        <v/>
      </c>
      <c r="D24" s="673" t="str">
        <f t="shared" si="11"/>
        <v/>
      </c>
      <c r="F24" s="893">
        <f t="shared" si="12"/>
        <v>2022</v>
      </c>
      <c r="G24" s="678" t="str">
        <f t="shared" si="13"/>
        <v/>
      </c>
      <c r="H24" s="678" t="str">
        <f t="shared" si="9"/>
        <v/>
      </c>
      <c r="I24" s="673" t="str">
        <f t="shared" si="9"/>
        <v/>
      </c>
      <c r="J24" s="213"/>
      <c r="K24" s="893">
        <f t="shared" si="14"/>
        <v>2022</v>
      </c>
      <c r="L24" s="678" t="str">
        <f t="shared" si="15"/>
        <v/>
      </c>
      <c r="M24" s="673" t="str">
        <f t="shared" si="15"/>
        <v/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/>
      <c r="C3" s="71"/>
      <c r="D3" s="71"/>
      <c r="F3" s="105" t="s">
        <v>545</v>
      </c>
      <c r="G3" s="97" t="str">
        <f>IF(ISBLANK(B3),"",B3)</f>
        <v/>
      </c>
      <c r="H3" s="97" t="str">
        <f>IF(ISBLANK(B4),"",B4)</f>
        <v/>
      </c>
      <c r="I3" s="97" t="str">
        <f>IF(ISBLANK(B5),"",B5)</f>
        <v/>
      </c>
      <c r="J3" s="367"/>
    </row>
    <row r="4" spans="1:12" x14ac:dyDescent="0.25">
      <c r="A4" s="288">
        <v>2021</v>
      </c>
      <c r="B4" s="216"/>
      <c r="C4" s="216"/>
      <c r="D4" s="216"/>
      <c r="F4" s="130" t="s">
        <v>546</v>
      </c>
      <c r="G4" s="98" t="str">
        <f>IF(ISBLANK(C3),"",C3)</f>
        <v/>
      </c>
      <c r="H4" s="98" t="str">
        <f>IF(ISBLANK(C4),"",C4)</f>
        <v/>
      </c>
      <c r="I4" s="98" t="str">
        <f>IF(ISBLANK(C5),"",C5)</f>
        <v/>
      </c>
      <c r="J4" s="367"/>
    </row>
    <row r="5" spans="1:12" x14ac:dyDescent="0.25">
      <c r="A5" s="220">
        <v>2022</v>
      </c>
      <c r="B5" s="170"/>
      <c r="C5" s="170"/>
      <c r="D5" s="170"/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 t="str">
        <f>IF(ISBLANK(B3),"",B3)</f>
        <v/>
      </c>
      <c r="H8" s="97" t="str">
        <f>IF(ISBLANK(B4),"",B4)</f>
        <v/>
      </c>
      <c r="I8" s="97" t="str">
        <f>IF(ISBLANK(B5),"",B5)</f>
        <v/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 t="str">
        <f>IF(ISBLANK(C3),"",C3)</f>
        <v/>
      </c>
      <c r="H9" s="98" t="str">
        <f>IF(ISBLANK(C4),"",C4)</f>
        <v/>
      </c>
      <c r="I9" s="98" t="str">
        <f>IF(ISBLANK(C5),"",C5)</f>
        <v/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 t="str">
        <f>IF(ISBLANK(D3),"",D3)</f>
        <v/>
      </c>
      <c r="H13" s="132" t="str">
        <f>IF(ISBLANK(D4),"",D4)</f>
        <v/>
      </c>
      <c r="I13" s="132" t="str">
        <f>IF(ISBLANK(D5),"",D5)</f>
        <v/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/>
      <c r="C4" s="110"/>
      <c r="E4" s="29" t="s">
        <v>548</v>
      </c>
      <c r="F4" s="165" t="e">
        <f>B4/($B$22+$C$22)*100</f>
        <v>#DIV/0!</v>
      </c>
      <c r="G4" s="165" t="e">
        <f>C4/($B$22+$C$22)*100</f>
        <v>#DIV/0!</v>
      </c>
      <c r="J4" s="29" t="s">
        <v>548</v>
      </c>
      <c r="K4" s="165" t="e">
        <f>G4</f>
        <v>#DIV/0!</v>
      </c>
    </row>
    <row r="5" spans="1:11" x14ac:dyDescent="0.25">
      <c r="A5" s="204" t="s">
        <v>549</v>
      </c>
      <c r="B5" s="214"/>
      <c r="C5" s="162"/>
      <c r="E5" s="29" t="s">
        <v>549</v>
      </c>
      <c r="F5" s="165" t="e">
        <f t="shared" ref="F5:G21" si="0">B5/($B$22+$C$22)*100</f>
        <v>#DIV/0!</v>
      </c>
      <c r="G5" s="165" t="e">
        <f t="shared" si="0"/>
        <v>#DIV/0!</v>
      </c>
      <c r="J5" s="29" t="s">
        <v>549</v>
      </c>
      <c r="K5" s="165" t="e">
        <f t="shared" ref="K5:K21" si="1">G5</f>
        <v>#DIV/0!</v>
      </c>
    </row>
    <row r="6" spans="1:11" x14ac:dyDescent="0.25">
      <c r="A6" s="204" t="s">
        <v>550</v>
      </c>
      <c r="B6" s="214"/>
      <c r="C6" s="162"/>
      <c r="E6" s="29" t="s">
        <v>550</v>
      </c>
      <c r="F6" s="165" t="e">
        <f t="shared" si="0"/>
        <v>#DIV/0!</v>
      </c>
      <c r="G6" s="165" t="e">
        <f t="shared" si="0"/>
        <v>#DIV/0!</v>
      </c>
      <c r="J6" s="29" t="s">
        <v>550</v>
      </c>
      <c r="K6" s="165" t="e">
        <f t="shared" si="1"/>
        <v>#DIV/0!</v>
      </c>
    </row>
    <row r="7" spans="1:11" x14ac:dyDescent="0.25">
      <c r="A7" s="204" t="s">
        <v>551</v>
      </c>
      <c r="B7" s="214"/>
      <c r="C7" s="162"/>
      <c r="E7" s="29" t="s">
        <v>551</v>
      </c>
      <c r="F7" s="165" t="e">
        <f t="shared" si="0"/>
        <v>#DIV/0!</v>
      </c>
      <c r="G7" s="165" t="e">
        <f t="shared" si="0"/>
        <v>#DIV/0!</v>
      </c>
      <c r="J7" s="29" t="s">
        <v>551</v>
      </c>
      <c r="K7" s="165" t="e">
        <f t="shared" si="1"/>
        <v>#DIV/0!</v>
      </c>
    </row>
    <row r="8" spans="1:11" x14ac:dyDescent="0.25">
      <c r="A8" s="204" t="s">
        <v>552</v>
      </c>
      <c r="B8" s="214"/>
      <c r="C8" s="162"/>
      <c r="E8" s="29" t="s">
        <v>552</v>
      </c>
      <c r="F8" s="165" t="e">
        <f t="shared" si="0"/>
        <v>#DIV/0!</v>
      </c>
      <c r="G8" s="165" t="e">
        <f t="shared" si="0"/>
        <v>#DIV/0!</v>
      </c>
      <c r="J8" s="29" t="s">
        <v>552</v>
      </c>
      <c r="K8" s="165" t="e">
        <f t="shared" si="1"/>
        <v>#DIV/0!</v>
      </c>
    </row>
    <row r="9" spans="1:11" x14ac:dyDescent="0.25">
      <c r="A9" s="204" t="s">
        <v>553</v>
      </c>
      <c r="B9" s="214"/>
      <c r="C9" s="162"/>
      <c r="E9" s="29" t="s">
        <v>553</v>
      </c>
      <c r="F9" s="165" t="e">
        <f t="shared" si="0"/>
        <v>#DIV/0!</v>
      </c>
      <c r="G9" s="165" t="e">
        <f t="shared" si="0"/>
        <v>#DIV/0!</v>
      </c>
      <c r="J9" s="29" t="s">
        <v>553</v>
      </c>
      <c r="K9" s="165" t="e">
        <f t="shared" si="1"/>
        <v>#DIV/0!</v>
      </c>
    </row>
    <row r="10" spans="1:11" x14ac:dyDescent="0.25">
      <c r="A10" s="204" t="s">
        <v>554</v>
      </c>
      <c r="B10" s="214"/>
      <c r="C10" s="162"/>
      <c r="E10" s="29" t="s">
        <v>554</v>
      </c>
      <c r="F10" s="165" t="e">
        <f t="shared" si="0"/>
        <v>#DIV/0!</v>
      </c>
      <c r="G10" s="165" t="e">
        <f t="shared" si="0"/>
        <v>#DIV/0!</v>
      </c>
      <c r="J10" s="29" t="s">
        <v>554</v>
      </c>
      <c r="K10" s="165" t="e">
        <f t="shared" si="1"/>
        <v>#DIV/0!</v>
      </c>
    </row>
    <row r="11" spans="1:11" x14ac:dyDescent="0.25">
      <c r="A11" s="204" t="s">
        <v>555</v>
      </c>
      <c r="B11" s="214"/>
      <c r="C11" s="162"/>
      <c r="E11" s="29" t="s">
        <v>555</v>
      </c>
      <c r="F11" s="165" t="e">
        <f t="shared" si="0"/>
        <v>#DIV/0!</v>
      </c>
      <c r="G11" s="165" t="e">
        <f t="shared" si="0"/>
        <v>#DIV/0!</v>
      </c>
      <c r="J11" s="29" t="s">
        <v>555</v>
      </c>
      <c r="K11" s="165" t="e">
        <f t="shared" si="1"/>
        <v>#DIV/0!</v>
      </c>
    </row>
    <row r="12" spans="1:11" x14ac:dyDescent="0.25">
      <c r="A12" s="204" t="s">
        <v>556</v>
      </c>
      <c r="B12" s="214"/>
      <c r="C12" s="162"/>
      <c r="E12" s="29" t="s">
        <v>556</v>
      </c>
      <c r="F12" s="165" t="e">
        <f t="shared" si="0"/>
        <v>#DIV/0!</v>
      </c>
      <c r="G12" s="165" t="e">
        <f t="shared" si="0"/>
        <v>#DIV/0!</v>
      </c>
      <c r="J12" s="29" t="s">
        <v>556</v>
      </c>
      <c r="K12" s="165" t="e">
        <f t="shared" si="1"/>
        <v>#DIV/0!</v>
      </c>
    </row>
    <row r="13" spans="1:11" x14ac:dyDescent="0.25">
      <c r="A13" s="204" t="s">
        <v>557</v>
      </c>
      <c r="B13" s="214"/>
      <c r="C13" s="162"/>
      <c r="E13" s="29" t="s">
        <v>557</v>
      </c>
      <c r="F13" s="165" t="e">
        <f t="shared" si="0"/>
        <v>#DIV/0!</v>
      </c>
      <c r="G13" s="165" t="e">
        <f t="shared" si="0"/>
        <v>#DIV/0!</v>
      </c>
      <c r="J13" s="29" t="s">
        <v>557</v>
      </c>
      <c r="K13" s="165" t="e">
        <f t="shared" si="1"/>
        <v>#DIV/0!</v>
      </c>
    </row>
    <row r="14" spans="1:11" x14ac:dyDescent="0.25">
      <c r="A14" s="204" t="s">
        <v>558</v>
      </c>
      <c r="B14" s="214"/>
      <c r="C14" s="162"/>
      <c r="E14" s="29" t="s">
        <v>558</v>
      </c>
      <c r="F14" s="165" t="e">
        <f t="shared" si="0"/>
        <v>#DIV/0!</v>
      </c>
      <c r="G14" s="165" t="e">
        <f t="shared" si="0"/>
        <v>#DIV/0!</v>
      </c>
      <c r="J14" s="29" t="s">
        <v>558</v>
      </c>
      <c r="K14" s="165" t="e">
        <f t="shared" si="1"/>
        <v>#DIV/0!</v>
      </c>
    </row>
    <row r="15" spans="1:11" x14ac:dyDescent="0.25">
      <c r="A15" s="204" t="s">
        <v>559</v>
      </c>
      <c r="B15" s="214"/>
      <c r="C15" s="162"/>
      <c r="E15" s="29" t="s">
        <v>559</v>
      </c>
      <c r="F15" s="165" t="e">
        <f t="shared" si="0"/>
        <v>#DIV/0!</v>
      </c>
      <c r="G15" s="165" t="e">
        <f t="shared" si="0"/>
        <v>#DIV/0!</v>
      </c>
      <c r="J15" s="29" t="s">
        <v>559</v>
      </c>
      <c r="K15" s="165" t="e">
        <f t="shared" si="1"/>
        <v>#DIV/0!</v>
      </c>
    </row>
    <row r="16" spans="1:11" x14ac:dyDescent="0.25">
      <c r="A16" s="204" t="s">
        <v>560</v>
      </c>
      <c r="B16" s="214"/>
      <c r="C16" s="162"/>
      <c r="E16" s="29" t="s">
        <v>560</v>
      </c>
      <c r="F16" s="165" t="e">
        <f t="shared" si="0"/>
        <v>#DIV/0!</v>
      </c>
      <c r="G16" s="165" t="e">
        <f t="shared" si="0"/>
        <v>#DIV/0!</v>
      </c>
      <c r="J16" s="29" t="s">
        <v>560</v>
      </c>
      <c r="K16" s="165" t="e">
        <f t="shared" si="1"/>
        <v>#DIV/0!</v>
      </c>
    </row>
    <row r="17" spans="1:11" x14ac:dyDescent="0.25">
      <c r="A17" s="204" t="s">
        <v>561</v>
      </c>
      <c r="B17" s="214"/>
      <c r="C17" s="162"/>
      <c r="E17" s="29" t="s">
        <v>561</v>
      </c>
      <c r="F17" s="165" t="e">
        <f t="shared" si="0"/>
        <v>#DIV/0!</v>
      </c>
      <c r="G17" s="165" t="e">
        <f t="shared" si="0"/>
        <v>#DIV/0!</v>
      </c>
      <c r="J17" s="29" t="s">
        <v>561</v>
      </c>
      <c r="K17" s="165" t="e">
        <f t="shared" si="1"/>
        <v>#DIV/0!</v>
      </c>
    </row>
    <row r="18" spans="1:11" x14ac:dyDescent="0.25">
      <c r="A18" s="204" t="s">
        <v>562</v>
      </c>
      <c r="B18" s="214"/>
      <c r="C18" s="162"/>
      <c r="E18" s="29" t="s">
        <v>562</v>
      </c>
      <c r="F18" s="165" t="e">
        <f t="shared" si="0"/>
        <v>#DIV/0!</v>
      </c>
      <c r="G18" s="165" t="e">
        <f t="shared" si="0"/>
        <v>#DIV/0!</v>
      </c>
      <c r="J18" s="29" t="s">
        <v>562</v>
      </c>
      <c r="K18" s="165" t="e">
        <f t="shared" si="1"/>
        <v>#DIV/0!</v>
      </c>
    </row>
    <row r="19" spans="1:11" x14ac:dyDescent="0.25">
      <c r="A19" s="204" t="s">
        <v>563</v>
      </c>
      <c r="B19" s="214"/>
      <c r="C19" s="162"/>
      <c r="E19" s="29" t="s">
        <v>563</v>
      </c>
      <c r="F19" s="165" t="e">
        <f t="shared" si="0"/>
        <v>#DIV/0!</v>
      </c>
      <c r="G19" s="165" t="e">
        <f t="shared" si="0"/>
        <v>#DIV/0!</v>
      </c>
      <c r="J19" s="29" t="s">
        <v>563</v>
      </c>
      <c r="K19" s="165" t="e">
        <f t="shared" si="1"/>
        <v>#DIV/0!</v>
      </c>
    </row>
    <row r="20" spans="1:11" x14ac:dyDescent="0.25">
      <c r="A20" s="204" t="s">
        <v>564</v>
      </c>
      <c r="B20" s="214"/>
      <c r="C20" s="162"/>
      <c r="E20" s="29" t="s">
        <v>564</v>
      </c>
      <c r="F20" s="165" t="e">
        <f t="shared" si="0"/>
        <v>#DIV/0!</v>
      </c>
      <c r="G20" s="165" t="e">
        <f t="shared" si="0"/>
        <v>#DIV/0!</v>
      </c>
      <c r="J20" s="29" t="s">
        <v>564</v>
      </c>
      <c r="K20" s="165" t="e">
        <f t="shared" si="1"/>
        <v>#DIV/0!</v>
      </c>
    </row>
    <row r="21" spans="1:11" x14ac:dyDescent="0.25">
      <c r="A21" s="205" t="s">
        <v>565</v>
      </c>
      <c r="B21" s="72"/>
      <c r="C21" s="111"/>
      <c r="E21" s="31" t="s">
        <v>565</v>
      </c>
      <c r="F21" s="165" t="e">
        <f t="shared" si="0"/>
        <v>#DIV/0!</v>
      </c>
      <c r="G21" s="165" t="e">
        <f t="shared" si="0"/>
        <v>#DIV/0!</v>
      </c>
      <c r="J21" s="31" t="s">
        <v>565</v>
      </c>
      <c r="K21" s="212" t="e">
        <f t="shared" si="1"/>
        <v>#DIV/0!</v>
      </c>
    </row>
    <row r="22" spans="1:11" x14ac:dyDescent="0.25">
      <c r="A22" s="311" t="s">
        <v>16</v>
      </c>
      <c r="B22" s="121">
        <f>SUM(B4:B21)</f>
        <v>0</v>
      </c>
      <c r="C22" s="124">
        <f>SUM(C4:C21)</f>
        <v>0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/>
      <c r="C3" s="110"/>
      <c r="E3" s="299" t="s">
        <v>717</v>
      </c>
      <c r="F3" s="71"/>
      <c r="G3" s="71"/>
      <c r="K3" s="122" t="s">
        <v>16</v>
      </c>
      <c r="L3" s="71"/>
      <c r="M3" s="71"/>
    </row>
    <row r="4" spans="1:16" x14ac:dyDescent="0.25">
      <c r="A4" s="204" t="s">
        <v>712</v>
      </c>
      <c r="B4" s="214"/>
      <c r="C4" s="162"/>
      <c r="E4" s="300" t="s">
        <v>718</v>
      </c>
      <c r="F4" s="216"/>
      <c r="G4" s="216"/>
      <c r="K4" s="217" t="s">
        <v>212</v>
      </c>
      <c r="L4" s="216"/>
      <c r="M4" s="216"/>
      <c r="N4" s="213"/>
    </row>
    <row r="5" spans="1:16" x14ac:dyDescent="0.25">
      <c r="A5" s="204" t="s">
        <v>713</v>
      </c>
      <c r="B5" s="214"/>
      <c r="C5" s="162"/>
      <c r="E5" s="300" t="s">
        <v>719</v>
      </c>
      <c r="F5" s="216"/>
      <c r="G5" s="216"/>
      <c r="K5" s="123" t="s">
        <v>213</v>
      </c>
      <c r="L5" s="73"/>
      <c r="M5" s="73"/>
      <c r="N5" s="213"/>
    </row>
    <row r="6" spans="1:16" x14ac:dyDescent="0.25">
      <c r="A6" s="204" t="s">
        <v>714</v>
      </c>
      <c r="B6" s="214"/>
      <c r="C6" s="162"/>
      <c r="E6" s="300" t="s">
        <v>720</v>
      </c>
      <c r="F6" s="216"/>
      <c r="G6" s="216"/>
      <c r="K6" s="228"/>
      <c r="L6" s="166"/>
      <c r="M6" s="213"/>
    </row>
    <row r="7" spans="1:16" x14ac:dyDescent="0.25">
      <c r="A7" s="204" t="s">
        <v>715</v>
      </c>
      <c r="B7" s="214"/>
      <c r="C7" s="162"/>
      <c r="E7" s="301" t="s">
        <v>721</v>
      </c>
      <c r="F7" s="73"/>
      <c r="G7" s="73"/>
      <c r="K7" s="229"/>
      <c r="L7" s="213"/>
      <c r="M7" s="213"/>
    </row>
    <row r="8" spans="1:16" x14ac:dyDescent="0.25">
      <c r="A8" s="205" t="s">
        <v>716</v>
      </c>
      <c r="B8" s="72"/>
      <c r="C8" s="111"/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 t="e">
        <f>C3/SUM(C3:C8)*100</f>
        <v>#DIV/0!</v>
      </c>
      <c r="C13" s="303" t="e">
        <f>B3/SUM(B3:B8)*100</f>
        <v>#DIV/0!</v>
      </c>
      <c r="E13" s="219" t="s">
        <v>844</v>
      </c>
      <c r="F13" s="291" t="str">
        <f>IF(ISBLANK(F3),"",F3)</f>
        <v/>
      </c>
      <c r="G13" s="291" t="str">
        <f>IF(ISBLANK(G3),"",G3)</f>
        <v/>
      </c>
    </row>
    <row r="14" spans="1:16" x14ac:dyDescent="0.25">
      <c r="A14" s="222" t="s">
        <v>833</v>
      </c>
      <c r="B14" s="307" t="e">
        <f>C4/SUM(C3:C8)*100</f>
        <v>#DIV/0!</v>
      </c>
      <c r="C14" s="304" t="e">
        <f>B4/SUM(B3:B8)*100</f>
        <v>#DIV/0!</v>
      </c>
      <c r="E14" s="288" t="s">
        <v>845</v>
      </c>
      <c r="F14" s="292" t="str">
        <f t="shared" ref="F14:G17" si="0">IF(ISBLANK(F4),"",F4)</f>
        <v/>
      </c>
      <c r="G14" s="292" t="str">
        <f t="shared" si="0"/>
        <v/>
      </c>
    </row>
    <row r="15" spans="1:16" x14ac:dyDescent="0.25">
      <c r="A15" s="222" t="s">
        <v>834</v>
      </c>
      <c r="B15" s="307" t="e">
        <f>C5/SUM(C3:C8)*100</f>
        <v>#DIV/0!</v>
      </c>
      <c r="C15" s="304" t="e">
        <f>B5/SUM(B3:B8)*100</f>
        <v>#DIV/0!</v>
      </c>
      <c r="E15" s="288" t="s">
        <v>846</v>
      </c>
      <c r="F15" s="292" t="str">
        <f t="shared" si="0"/>
        <v/>
      </c>
      <c r="G15" s="292" t="str">
        <f t="shared" si="0"/>
        <v/>
      </c>
    </row>
    <row r="16" spans="1:16" x14ac:dyDescent="0.25">
      <c r="A16" s="222" t="s">
        <v>835</v>
      </c>
      <c r="B16" s="307" t="e">
        <f>C6/SUM(C3:C8)*100</f>
        <v>#DIV/0!</v>
      </c>
      <c r="C16" s="304" t="e">
        <f>B6/SUM(B3:B8)*100</f>
        <v>#DIV/0!</v>
      </c>
      <c r="E16" s="288" t="s">
        <v>847</v>
      </c>
      <c r="F16" s="292" t="str">
        <f t="shared" si="0"/>
        <v/>
      </c>
      <c r="G16" s="292" t="str">
        <f t="shared" si="0"/>
        <v/>
      </c>
    </row>
    <row r="17" spans="1:18" x14ac:dyDescent="0.25">
      <c r="A17" s="222" t="s">
        <v>836</v>
      </c>
      <c r="B17" s="307" t="e">
        <f>C7/SUM(C3:C8)*100</f>
        <v>#DIV/0!</v>
      </c>
      <c r="C17" s="304" t="e">
        <f>B7/SUM(B3:B8)*100</f>
        <v>#DIV/0!</v>
      </c>
      <c r="E17" s="221" t="s">
        <v>848</v>
      </c>
      <c r="F17" s="293" t="str">
        <f t="shared" si="0"/>
        <v/>
      </c>
      <c r="G17" s="293" t="str">
        <f t="shared" si="0"/>
        <v/>
      </c>
    </row>
    <row r="18" spans="1:18" x14ac:dyDescent="0.25">
      <c r="A18" s="223" t="s">
        <v>837</v>
      </c>
      <c r="B18" s="308" t="e">
        <f>C8/SUM(C3:C8)*100</f>
        <v>#DIV/0!</v>
      </c>
      <c r="C18" s="305" t="e">
        <f>B8/SUM(B3:B8)*100</f>
        <v>#DIV/0!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 t="e">
        <f>B13</f>
        <v>#DIV/0!</v>
      </c>
      <c r="C22" s="303" t="e">
        <f>C13</f>
        <v>#DIV/0!</v>
      </c>
    </row>
    <row r="23" spans="1:18" x14ac:dyDescent="0.25">
      <c r="A23" s="222" t="s">
        <v>839</v>
      </c>
      <c r="B23" s="307" t="e">
        <f t="shared" ref="B23:C27" si="1">B14</f>
        <v>#DIV/0!</v>
      </c>
      <c r="C23" s="304" t="e">
        <f t="shared" si="1"/>
        <v>#DIV/0!</v>
      </c>
    </row>
    <row r="24" spans="1:18" x14ac:dyDescent="0.25">
      <c r="A24" s="309" t="s">
        <v>840</v>
      </c>
      <c r="B24" s="307" t="e">
        <f t="shared" si="1"/>
        <v>#DIV/0!</v>
      </c>
      <c r="C24" s="304" t="e">
        <f t="shared" si="1"/>
        <v>#DIV/0!</v>
      </c>
    </row>
    <row r="25" spans="1:18" x14ac:dyDescent="0.25">
      <c r="A25" s="222" t="s">
        <v>841</v>
      </c>
      <c r="B25" s="307" t="e">
        <f t="shared" si="1"/>
        <v>#DIV/0!</v>
      </c>
      <c r="C25" s="304" t="e">
        <f t="shared" si="1"/>
        <v>#DIV/0!</v>
      </c>
    </row>
    <row r="26" spans="1:18" x14ac:dyDescent="0.25">
      <c r="A26" s="222" t="s">
        <v>842</v>
      </c>
      <c r="B26" s="307" t="e">
        <f t="shared" si="1"/>
        <v>#DIV/0!</v>
      </c>
      <c r="C26" s="304" t="e">
        <f t="shared" si="1"/>
        <v>#DIV/0!</v>
      </c>
    </row>
    <row r="27" spans="1:18" x14ac:dyDescent="0.25">
      <c r="A27" s="310" t="s">
        <v>843</v>
      </c>
      <c r="B27" s="308" t="e">
        <f t="shared" si="1"/>
        <v>#DIV/0!</v>
      </c>
      <c r="C27" s="305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/>
      <c r="C34" s="110"/>
      <c r="E34" s="299" t="s">
        <v>717</v>
      </c>
      <c r="F34" s="71"/>
      <c r="G34" s="213"/>
      <c r="K34" s="122" t="s">
        <v>16</v>
      </c>
      <c r="L34" s="71"/>
      <c r="M34" s="213"/>
    </row>
    <row r="35" spans="1:16" x14ac:dyDescent="0.25">
      <c r="A35" s="204" t="s">
        <v>712</v>
      </c>
      <c r="B35" s="214"/>
      <c r="C35" s="162"/>
      <c r="E35" s="300" t="s">
        <v>718</v>
      </c>
      <c r="F35" s="216"/>
      <c r="G35" s="213"/>
      <c r="K35" s="217" t="s">
        <v>212</v>
      </c>
      <c r="L35" s="216"/>
      <c r="M35" s="213"/>
      <c r="N35" s="29" t="s">
        <v>884</v>
      </c>
    </row>
    <row r="36" spans="1:16" x14ac:dyDescent="0.25">
      <c r="A36" s="204" t="s">
        <v>713</v>
      </c>
      <c r="B36" s="214"/>
      <c r="C36" s="162"/>
      <c r="E36" s="300" t="s">
        <v>719</v>
      </c>
      <c r="F36" s="216"/>
      <c r="G36" s="213"/>
      <c r="K36" s="123" t="s">
        <v>213</v>
      </c>
      <c r="L36" s="73"/>
      <c r="M36" s="213"/>
      <c r="N36" s="290"/>
    </row>
    <row r="37" spans="1:16" x14ac:dyDescent="0.25">
      <c r="A37" s="204" t="s">
        <v>714</v>
      </c>
      <c r="B37" s="214"/>
      <c r="C37" s="162"/>
      <c r="E37" s="300" t="s">
        <v>720</v>
      </c>
      <c r="F37" s="216"/>
      <c r="G37" s="213"/>
      <c r="K37" s="228"/>
      <c r="L37" s="166"/>
      <c r="M37" s="213"/>
    </row>
    <row r="38" spans="1:16" x14ac:dyDescent="0.25">
      <c r="A38" s="204" t="s">
        <v>715</v>
      </c>
      <c r="B38" s="214"/>
      <c r="C38" s="162"/>
      <c r="E38" s="301" t="s">
        <v>721</v>
      </c>
      <c r="F38" s="73"/>
      <c r="G38" s="213"/>
      <c r="K38" s="229"/>
      <c r="L38" s="213"/>
      <c r="M38" s="213"/>
    </row>
    <row r="39" spans="1:16" x14ac:dyDescent="0.25">
      <c r="A39" s="205" t="s">
        <v>716</v>
      </c>
      <c r="B39" s="72"/>
      <c r="C39" s="111"/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 t="e">
        <f>C34/SUM(C34:C39)*100</f>
        <v>#DIV/0!</v>
      </c>
      <c r="C44" s="303" t="e">
        <f>B34/SUM(B34:B39)*100</f>
        <v>#DIV/0!</v>
      </c>
      <c r="E44" s="219" t="s">
        <v>844</v>
      </c>
      <c r="F44" s="291" t="str">
        <f>IF(ISBLANK(F34),"",F34)</f>
        <v/>
      </c>
    </row>
    <row r="45" spans="1:16" x14ac:dyDescent="0.25">
      <c r="A45" s="222" t="s">
        <v>833</v>
      </c>
      <c r="B45" s="307" t="e">
        <f>C35/SUM(C34:C39)*100</f>
        <v>#DIV/0!</v>
      </c>
      <c r="C45" s="304" t="e">
        <f>B35/SUM(B34:B39)*100</f>
        <v>#DIV/0!</v>
      </c>
      <c r="E45" s="288" t="s">
        <v>845</v>
      </c>
      <c r="F45" s="292" t="str">
        <f t="shared" ref="F45:F48" si="2">IF(ISBLANK(F35),"",F35)</f>
        <v/>
      </c>
    </row>
    <row r="46" spans="1:16" x14ac:dyDescent="0.25">
      <c r="A46" s="222" t="s">
        <v>834</v>
      </c>
      <c r="B46" s="307" t="e">
        <f>C36/SUM(C34:C39)*100</f>
        <v>#DIV/0!</v>
      </c>
      <c r="C46" s="304" t="e">
        <f>B36/SUM(B34:B39)*100</f>
        <v>#DIV/0!</v>
      </c>
      <c r="E46" s="288" t="s">
        <v>846</v>
      </c>
      <c r="F46" s="292" t="str">
        <f t="shared" si="2"/>
        <v/>
      </c>
    </row>
    <row r="47" spans="1:16" x14ac:dyDescent="0.25">
      <c r="A47" s="222" t="s">
        <v>835</v>
      </c>
      <c r="B47" s="307" t="e">
        <f>C37/SUM(C34:C39)*100</f>
        <v>#DIV/0!</v>
      </c>
      <c r="C47" s="304" t="e">
        <f>B37/SUM(B34:B39)*100</f>
        <v>#DIV/0!</v>
      </c>
      <c r="E47" s="288" t="s">
        <v>847</v>
      </c>
      <c r="F47" s="292" t="str">
        <f t="shared" si="2"/>
        <v/>
      </c>
    </row>
    <row r="48" spans="1:16" x14ac:dyDescent="0.25">
      <c r="A48" s="222" t="s">
        <v>836</v>
      </c>
      <c r="B48" s="307" t="e">
        <f>C38/SUM(C34:C39)*100</f>
        <v>#DIV/0!</v>
      </c>
      <c r="C48" s="304" t="e">
        <f>B38/SUM(B34:B39)*100</f>
        <v>#DIV/0!</v>
      </c>
      <c r="E48" s="221" t="s">
        <v>848</v>
      </c>
      <c r="F48" s="293" t="str">
        <f t="shared" si="2"/>
        <v/>
      </c>
    </row>
    <row r="49" spans="1:3" x14ac:dyDescent="0.25">
      <c r="A49" s="223" t="s">
        <v>837</v>
      </c>
      <c r="B49" s="308" t="e">
        <f>C39/SUM(C34:C39)*100</f>
        <v>#DIV/0!</v>
      </c>
      <c r="C49" s="305" t="e">
        <f>B39/SUM(B34:B39)*100</f>
        <v>#DIV/0!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 t="e">
        <f>B44</f>
        <v>#DIV/0!</v>
      </c>
      <c r="C53" s="303" t="e">
        <f>C44</f>
        <v>#DIV/0!</v>
      </c>
    </row>
    <row r="54" spans="1:3" x14ac:dyDescent="0.25">
      <c r="A54" s="222" t="s">
        <v>839</v>
      </c>
      <c r="B54" s="307" t="e">
        <f t="shared" ref="B54:C54" si="3">B45</f>
        <v>#DIV/0!</v>
      </c>
      <c r="C54" s="304" t="e">
        <f t="shared" si="3"/>
        <v>#DIV/0!</v>
      </c>
    </row>
    <row r="55" spans="1:3" x14ac:dyDescent="0.25">
      <c r="A55" s="309" t="s">
        <v>840</v>
      </c>
      <c r="B55" s="307" t="e">
        <f t="shared" ref="B55:C55" si="4">B46</f>
        <v>#DIV/0!</v>
      </c>
      <c r="C55" s="304" t="e">
        <f t="shared" si="4"/>
        <v>#DIV/0!</v>
      </c>
    </row>
    <row r="56" spans="1:3" x14ac:dyDescent="0.25">
      <c r="A56" s="222" t="s">
        <v>841</v>
      </c>
      <c r="B56" s="307" t="e">
        <f t="shared" ref="B56:C56" si="5">B47</f>
        <v>#DIV/0!</v>
      </c>
      <c r="C56" s="304" t="e">
        <f t="shared" si="5"/>
        <v>#DIV/0!</v>
      </c>
    </row>
    <row r="57" spans="1:3" x14ac:dyDescent="0.25">
      <c r="A57" s="222" t="s">
        <v>842</v>
      </c>
      <c r="B57" s="307" t="e">
        <f t="shared" ref="B57:C57" si="6">B48</f>
        <v>#DIV/0!</v>
      </c>
      <c r="C57" s="304" t="e">
        <f t="shared" si="6"/>
        <v>#DIV/0!</v>
      </c>
    </row>
    <row r="58" spans="1:3" x14ac:dyDescent="0.25">
      <c r="A58" s="310" t="s">
        <v>843</v>
      </c>
      <c r="B58" s="308" t="e">
        <f t="shared" ref="B58:C58" si="7">B49</f>
        <v>#DIV/0!</v>
      </c>
      <c r="C58" s="305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2024-01-30T08:34:27Z</dcterms:modified>
</cp:coreProperties>
</file>