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<sst xmlns="http://schemas.openxmlformats.org/spreadsheetml/2006/main" count="1552" uniqueCount="722">
  <si>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</si>
  <si>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</si>
  <si>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</si>
  <si>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</si>
  <si>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</si>
  <si>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</si>
  <si>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</si>
  <si>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</si>
  <si>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</si>
  <si>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</si>
  <si>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</si>
  <si>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</si>
  <si>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</si>
  <si>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</si>
  <si>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</si>
  <si>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</si>
  <si>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</si>
  <si>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</si>
  <si>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</si>
  <si>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</si>
  <si>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</si>
  <si>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</si>
  <si>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</si>
  <si>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</si>
  <si>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</si>
  <si>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</si>
  <si>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</si>
  <si>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</si>
  <si>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</si>
  <si>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</si>
  <si>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</si>
  <si>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</si>
  <si>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</si>
  <si>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</si>
  <si>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</si>
  <si>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</si>
  <si>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</si>
  <si>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</si>
  <si>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</si>
  <si>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</si>
  <si>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</si>
  <si>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</si>
  <si>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</si>
  <si>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</si>
  <si>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</si>
  <si>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</si>
  <si>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</si>
  <si>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</si>
  <si>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</si>
  <si>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</si>
  <si>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</si>
  <si>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</si>
  <si>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</si>
  <si>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</si>
  <si>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</si>
  <si>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</si>
  <si>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</si>
  <si>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</si>
  <si>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</si>
  <si>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</si>
  <si>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</si>
  <si>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</si>
  <si>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</si>
  <si>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</si>
  <si>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</si>
  <si>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</si>
  <si>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</si>
  <si>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</si>
  <si>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</si>
  <si>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</si>
  <si>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</si>
  <si>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</si>
  <si>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</si>
  <si>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</si>
  <si>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</si>
  <si>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</si>
  <si>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</si>
  <si>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</si>
  <si>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</si>
  <si>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</si>
  <si>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</si>
  <si>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</si>
  <si>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</si>
  <si>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</si>
  <si>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</si>
  <si>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</si>
  <si>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</si>
  <si>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</si>
  <si>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</si>
  <si>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</si>
  <si>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</si>
  <si>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</si>
  <si>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</si>
  <si>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</si>
  <si>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</si>
  <si>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</si>
  <si>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</si>
  <si>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</si>
  <si>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</si>
  <si>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</si>
  <si>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</si>
  <si>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</si>
  <si>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</si>
  <si>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</si>
  <si>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</si>
  <si>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</si>
  <si>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</si>
  <si>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</si>
  <si>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</si>
  <si>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</si>
  <si>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</si>
  <si>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</si>
  <si>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</si>
  <si>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</si>
  <si>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</si>
  <si>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</si>
  <si>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</si>
  <si>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</si>
  <si>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</si>
  <si>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</si>
  <si>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</si>
  <si>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</si>
  <si>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</si>
  <si>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</si>
  <si>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</si>
  <si>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</si>
  <si>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</si>
  <si>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</si>
  <si>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</si>
  <si>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</si>
  <si>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</si>
  <si>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</si>
  <si>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</si>
  <si>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</si>
  <si>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</si>
  <si>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</si>
  <si>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</si>
  <si>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</si>
  <si>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</si>
  <si>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</si>
  <si>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</si>
  <si>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</si>
  <si>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</si>
  <si>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</si>
  <si>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</si>
  <si>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</si>
  <si>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</si>
  <si>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</si>
  <si>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</si>
  <si>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</si>
  <si>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</si>
  <si>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</si>
  <si>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</si>
  <si>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</si>
  <si>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</si>
  <si>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</si>
  <si>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</si>
  <si>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</si>
  <si>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</si>
  <si>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</si>
  <si>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</si>
  <si>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</si>
  <si>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</si>
  <si>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</si>
  <si>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</si>
  <si>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</si>
  <si>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</si>
  <si>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</si>
  <si>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</si>
  <si>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</si>
  <si>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</si>
  <si>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</si>
  <si>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</si>
  <si>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</si>
  <si>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</si>
  <si>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</si>
  <si>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</si>
  <si>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</si>
  <si>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</si>
  <si>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</si>
  <si>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</si>
  <si>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</si>
  <si>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</si>
  <si>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</si>
  <si>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</si>
  <si>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</si>
  <si>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</si>
  <si>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</si>
  <si>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</si>
  <si>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</si>
  <si>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</si>
  <si>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</si>
  <si>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</si>
  <si>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</si>
  <si>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</si>
  <si>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</si>
  <si>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</si>
  <si>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</si>
  <si>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</si>
  <si>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</si>
  <si>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</si>
  <si>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</si>
  <si>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</si>
  <si>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</si>
  <si>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</si>
  <si>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</si>
  <si>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</si>
  <si>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</si>
  <si>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</si>
  <si>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</si>
  <si>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</si>
  <si>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</si>
  <si>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</si>
  <si>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</si>
  <si>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</si>
  <si>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</si>
  <si>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</si>
  <si>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</si>
  <si>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</si>
  <si>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</si>
  <si>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</si>
  <si>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</si>
  <si>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</si>
  <si>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</si>
  <si>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</si>
  <si>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</si>
  <si>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</si>
  <si>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</si>
  <si>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</si>
  <si>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</si>
  <si>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</si>
  <si>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</si>
  <si>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</si>
  <si>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</si>
  <si>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</si>
  <si>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</si>
  <si>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</si>
  <si>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</si>
  <si>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</si>
  <si>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</si>
  <si>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</si>
  <si>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</si>
  <si>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</si>
  <si>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</si>
  <si>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</si>
  <si>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</si>
  <si>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</si>
  <si>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</si>
  <si>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</si>
  <si>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</si>
  <si>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</si>
  <si>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</si>
  <si>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</si>
  <si>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</si>
  <si>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</si>
  <si>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</si>
  <si>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</si>
  <si>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</si>
  <si>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</si>
  <si>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</si>
  <si>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</si>
  <si>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</si>
  <si>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</si>
  <si>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</si>
  <si>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</si>
  <si>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</si>
  <si>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</si>
  <si>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</si>
  <si>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</si>
  <si>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</si>
  <si>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</si>
  <si>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</si>
  <si>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</si>
  <si>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</si>
  <si>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</si>
  <si>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</si>
  <si>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</si>
  <si>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</si>
  <si>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</si>
  <si>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</si>
  <si>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</si>
  <si>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</si>
  <si>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</si>
  <si>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</si>
  <si>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</si>
  <si>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</si>
  <si>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</si>
  <si>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</si>
  <si>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</si>
  <si>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</si>
  <si>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</si>
  <si>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</si>
  <si>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</si>
  <si>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</si>
  <si>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</si>
  <si>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</si>
  <si>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</si>
  <si>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</si>
  <si>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</si>
  <si>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</si>
  <si>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</si>
  <si>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</si>
  <si>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</si>
  <si>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</si>
  <si>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</si>
  <si>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</si>
  <si>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</si>
  <si>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</si>
  <si>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</si>
  <si>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</si>
  <si>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</si>
  <si>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</si>
  <si>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</si>
  <si>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</si>
  <si>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</si>
  <si>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</si>
  <si>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</si>
  <si>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</si>
  <si>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</si>
  <si>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</si>
  <si>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</si>
  <si>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</si>
  <si>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</si>
  <si>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</si>
  <si>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</si>
  <si>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</si>
  <si>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</si>
  <si>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</si>
  <si>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</si>
  <si>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</si>
  <si>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</si>
  <si>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</si>
  <si>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</si>
  <si>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</si>
  <si>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</si>
  <si>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</si>
  <si>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</si>
  <si>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</si>
  <si>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</si>
  <si>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</si>
  <si>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</si>
  <si>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</si>
  <si>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</si>
  <si>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</si>
  <si>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</si>
  <si>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</si>
  <si>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</si>
  <si>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</si>
  <si>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</si>
  <si>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</si>
  <si>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</si>
  <si>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</si>
  <si>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</si>
  <si>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</si>
  <si>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</si>
  <si>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</si>
  <si>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</si>
  <si>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</si>
  <si>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</si>
  <si>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</si>
  <si>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</si>
  <si>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</si>
  <si>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</si>
  <si>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</si>
  <si>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</si>
  <si>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</si>
  <si>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</si>
  <si>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</si>
  <si>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</si>
  <si>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</si>
  <si>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</si>
  <si>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</si>
  <si>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</si>
  <si>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</si>
  <si>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</si>
  <si>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</si>
  <si>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</si>
  <si>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</si>
  <si>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</si>
  <si>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</si>
  <si>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</si>
  <si>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</si>
  <si>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</si>
  <si>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</si>
  <si>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</si>
  <si>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</si>
  <si>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</si>
  <si>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</si>
  <si>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</si>
  <si>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</si>
  <si>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</si>
  <si>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</si>
  <si>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</si>
  <si>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</si>
  <si>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</si>
  <si>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</si>
  <si>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</si>
  <si>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</si>
  <si>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</si>
  <si>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</si>
  <si>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</si>
  <si>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</si>
  <si>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</si>
  <si>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</si>
  <si>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</si>
  <si>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</si>
  <si>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</si>
  <si>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</si>
  <si>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</si>
  <si>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</si>
  <si>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</si>
  <si>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</si>
  <si>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</si>
  <si>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</si>
  <si>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</si>
  <si>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</si>
  <si>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</si>
  <si>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</si>
  <si>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</si>
  <si>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</si>
  <si>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</si>
  <si>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</si>
  <si>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</si>
  <si>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</si>
  <si>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</si>
  <si>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</si>
  <si>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</si>
  <si>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</si>
  <si>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</si>
  <si>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</si>
  <si>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</si>
  <si>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</si>
  <si>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</si>
  <si>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</si>
  <si>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</si>
  <si>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</si>
  <si>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</si>
  <si>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</si>
  <si>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</si>
  <si>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</si>
  <si>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</si>
  <si>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</si>
  <si>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</si>
  <si>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</si>
  <si>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</si>
  <si>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</si>
  <si>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</si>
  <si>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</si>
  <si>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</si>
  <si>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</si>
  <si>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</si>
  <si>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</si>
  <si>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</si>
  <si>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</si>
  <si>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</si>
  <si>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</si>
  <si>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</si>
  <si>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</si>
  <si>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</si>
  <si>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</si>
  <si>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</si>
  <si>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</si>
  <si>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</si>
  <si>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</si>
  <si>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</si>
  <si>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</si>
  <si>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</si>
  <si>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</si>
  <si>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</si>
  <si>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</si>
  <si>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</si>
  <si>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</si>
  <si>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</si>
  <si>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</si>
  <si>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</si>
  <si>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</si>
  <si>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</si>
  <si>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</si>
  <si>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</si>
  <si>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</si>
  <si>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</si>
  <si>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</si>
  <si>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</si>
  <si>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</si>
  <si>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</si>
  <si>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</si>
  <si>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</si>
  <si>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</si>
  <si>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</si>
  <si>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</si>
  <si>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</si>
  <si>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</si>
  <si>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</si>
  <si>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</si>
  <si>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</si>
  <si>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</si>
  <si>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</si>
  <si>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</si>
  <si>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</si>
  <si>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</si>
  <si>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</si>
  <si>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</si>
  <si>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</si>
  <si>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</si>
  <si>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</si>
  <si>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</si>
  <si>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</si>
  <si>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</si>
  <si>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</si>
  <si>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</si>
  <si>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</si>
  <si>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</si>
  <si>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</si>
  <si>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</si>
  <si>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</si>
  <si>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</si>
  <si>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</si>
  <si>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</si>
  <si>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</si>
  <si>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</si>
  <si>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</si>
  <si>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</si>
  <si>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</si>
  <si>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</si>
  <si>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</si>
  <si>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</si>
  <si>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</si>
  <si>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</si>
  <si>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</si>
  <si>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</si>
  <si>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</si>
  <si>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</si>
  <si>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</si>
  <si>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</si>
  <si>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</si>
  <si>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</si>
  <si>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</si>
  <si>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</si>
  <si>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</si>
  <si>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</si>
  <si>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</si>
  <si>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</si>
  <si>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</si>
  <si>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</si>
  <si>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</si>
  <si>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</si>
  <si>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</si>
  <si>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</si>
  <si>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</si>
  <si>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</si>
  <si>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</si>
  <si>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</si>
  <si>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</si>
  <si>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</si>
  <si>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</si>
  <si>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</si>
  <si>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</si>
  <si>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</si>
  <si>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</si>
  <si>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</si>
  <si>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</si>
  <si>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</si>
  <si>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</si>
  <si>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</si>
  <si>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</si>
  <si>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</si>
  <si>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</si>
  <si>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</si>
  <si>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</si>
  <si>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</si>
  <si>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</si>
  <si>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</si>
  <si>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</si>
  <si>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</si>
  <si>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</si>
  <si>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</si>
  <si>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</si>
  <si>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</si>
  <si>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</si>
  <si>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</si>
  <si>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</si>
  <si>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</si>
  <si>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</si>
  <si>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</si>
  <si>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</si>
  <si>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</si>
  <si>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</si>
  <si>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</si>
  <si>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</si>
  <si>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</si>
  <si>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</si>
  <si>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</si>
  <si>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</si>
  <si>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</si>
  <si>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</si>
  <si>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</si>
  <si>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</si>
  <si>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</si>
  <si>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</si>
  <si>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</si>
  <si>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</si>
  <si>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</si>
  <si>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</si>
  <si>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</si>
  <si>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</si>
  <si>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</si>
  <si>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</si>
  <si>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</si>
  <si>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</si>
  <si>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</si>
  <si>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</si>
  <si>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</si>
  <si>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</si>
  <si>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</si>
  <si>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</si>
  <si>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</si>
  <si>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</si>
  <si>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</si>
  <si>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</si>
  <si>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</si>
  <si>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</si>
  <si>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</si>
  <si>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</si>
  <si>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</si>
  <si>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</si>
  <si>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</si>
  <si>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</si>
  <si>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</si>
  <si>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</si>
  <si>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</si>
  <si>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</si>
  <si>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</si>
  <si>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</si>
  <si>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</si>
  <si>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</si>
  <si>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</si>
  <si>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</si>
  <si>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</si>
  <si>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</si>
  <si>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</si>
  <si>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</si>
  <si>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</si>
  <si>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</si>
  <si>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</si>
  <si>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</si>
  <si>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</si>
  <si>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</si>
  <si>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</si>
  <si>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</si>
  <si>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</si>
  <si>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</si>
  <si>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</si>
  <si>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</si>
  <si>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</si>
  <si>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</si>
  <si>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</si>
  <si>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</si>
  <si>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</si>
  <si>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</si>
  <si>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</si>
  <si>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</si>
  <si>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</si>
  <si>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</si>
  <si>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</si>
  <si>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</si>
  <si>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</si>
  <si>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</si>
  <si>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</si>
  <si>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</si>
  <si>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</si>
  <si>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</si>
  <si>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</si>
  <si>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</si>
  <si>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</si>
  <si>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</si>
  <si>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</si>
  <si>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</si>
  <si>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</si>
  <si>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</si>
  <si>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</si>
  <si>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</si>
  <si>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</si>
  <si>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</si>
  <si>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</si>
  <si>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</si>
  <si>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</si>
  <si>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</si>
  <si>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</si>
  <si>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</si>
  <si>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</si>
  <si>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</si>
  <si>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</si>
  <si>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</si>
  <si>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</si>
  <si>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</si>
  <si>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</si>
  <si>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</si>
  <si>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</si>
  <si>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</si>
  <si>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</si>
  <si>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</si>
  <si>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</si>
  <si>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</si>
  <si>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</si>
  <si>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</si>
  <si>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Peć</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</si>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</sst>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6" fillId="0" borderId="0" xfId="0" applyFont="1" applyFill="1" applyBorder="1" applyAlignment="1">
      <alignment horizontal="left" wrapText="1"/>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33166714039E-2"/>
          <c:y val="1.874961387229785E-2"/>
          <c:w val="0.87689199333503021"/>
          <c:h val="0.80266632388491299"/>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2715</c:v>
                </c:pt>
                <c:pt idx="1">
                  <c:v>2834</c:v>
                </c:pt>
                <c:pt idx="2">
                  <c:v>2850</c:v>
                </c:pt>
                <c:pt idx="3">
                  <c:v>2844</c:v>
                </c:pt>
                <c:pt idx="4">
                  <c:v>2904</c:v>
                </c:pt>
                <c:pt idx="5">
                  <c:v>2809</c:v>
                </c:pt>
                <c:pt idx="6">
                  <c:v>3003</c:v>
                </c:pt>
                <c:pt idx="7">
                  <c:v>3055</c:v>
                </c:pt>
                <c:pt idx="8">
                  <c:v>2983</c:v>
                </c:pt>
                <c:pt idx="9">
                  <c:v>2846</c:v>
                </c:pt>
                <c:pt idx="10">
                  <c:v>3063</c:v>
                </c:pt>
                <c:pt idx="11">
                  <c:v>2973</c:v>
                </c:pt>
                <c:pt idx="12">
                  <c:v>3050</c:v>
                </c:pt>
                <c:pt idx="13">
                  <c:v>3239</c:v>
                </c:pt>
                <c:pt idx="14">
                  <c:v>3203</c:v>
                </c:pt>
                <c:pt idx="15">
                  <c:v>3179</c:v>
                </c:pt>
                <c:pt idx="16">
                  <c:v>3262</c:v>
                </c:pt>
                <c:pt idx="17">
                  <c:v>2934</c:v>
                </c:pt>
                <c:pt idx="18">
                  <c:v>2814</c:v>
                </c:pt>
                <c:pt idx="19">
                  <c:v>3099</c:v>
                </c:pt>
                <c:pt idx="20">
                  <c:v>3036</c:v>
                </c:pt>
                <c:pt idx="21">
                  <c:v>2991</c:v>
                </c:pt>
                <c:pt idx="22">
                  <c:v>2814</c:v>
                </c:pt>
                <c:pt idx="23">
                  <c:v>3121</c:v>
                </c:pt>
                <c:pt idx="24">
                  <c:v>2870</c:v>
                </c:pt>
                <c:pt idx="25">
                  <c:v>2880</c:v>
                </c:pt>
                <c:pt idx="26">
                  <c:v>3135</c:v>
                </c:pt>
                <c:pt idx="27">
                  <c:v>2965</c:v>
                </c:pt>
                <c:pt idx="28">
                  <c:v>2834</c:v>
                </c:pt>
                <c:pt idx="29">
                  <c:v>3737</c:v>
                </c:pt>
                <c:pt idx="30">
                  <c:v>3234</c:v>
                </c:pt>
                <c:pt idx="31">
                  <c:v>2474</c:v>
                </c:pt>
                <c:pt idx="32">
                  <c:v>2584</c:v>
                </c:pt>
                <c:pt idx="33">
                  <c:v>2665</c:v>
                </c:pt>
                <c:pt idx="34">
                  <c:v>2660</c:v>
                </c:pt>
                <c:pt idx="35">
                  <c:v>2619</c:v>
                </c:pt>
                <c:pt idx="36">
                  <c:v>2426</c:v>
                </c:pt>
              </c:numCache>
            </c:numRef>
          </c:val>
          <c:smooth val="0"/>
          <c:extLst xmlns:c16r2="http://schemas.microsoft.com/office/drawing/2015/06/chart">
            <c:ext xmlns:c16="http://schemas.microsoft.com/office/drawing/2014/chart" uri="{C3380CC4-5D6E-409C-BE32-E72D297353CC}">
              <c16:uniqueId val="{00000000-7A4D-4227-80A3-ABE0EBE80E70}"/>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738</c:v>
                </c:pt>
                <c:pt idx="1">
                  <c:v>854</c:v>
                </c:pt>
                <c:pt idx="2">
                  <c:v>766</c:v>
                </c:pt>
                <c:pt idx="3">
                  <c:v>770</c:v>
                </c:pt>
                <c:pt idx="4">
                  <c:v>813</c:v>
                </c:pt>
                <c:pt idx="5">
                  <c:v>624</c:v>
                </c:pt>
                <c:pt idx="6">
                  <c:v>703</c:v>
                </c:pt>
                <c:pt idx="7">
                  <c:v>702</c:v>
                </c:pt>
                <c:pt idx="8">
                  <c:v>732</c:v>
                </c:pt>
                <c:pt idx="9">
                  <c:v>838</c:v>
                </c:pt>
                <c:pt idx="10">
                  <c:v>677</c:v>
                </c:pt>
                <c:pt idx="11">
                  <c:v>668</c:v>
                </c:pt>
                <c:pt idx="12">
                  <c:v>749</c:v>
                </c:pt>
                <c:pt idx="13">
                  <c:v>667</c:v>
                </c:pt>
                <c:pt idx="14">
                  <c:v>621</c:v>
                </c:pt>
                <c:pt idx="15">
                  <c:v>701</c:v>
                </c:pt>
                <c:pt idx="16">
                  <c:v>707</c:v>
                </c:pt>
                <c:pt idx="17">
                  <c:v>666</c:v>
                </c:pt>
                <c:pt idx="18">
                  <c:v>615</c:v>
                </c:pt>
                <c:pt idx="19">
                  <c:v>555</c:v>
                </c:pt>
                <c:pt idx="20">
                  <c:v>631</c:v>
                </c:pt>
                <c:pt idx="21">
                  <c:v>709</c:v>
                </c:pt>
                <c:pt idx="22">
                  <c:v>723</c:v>
                </c:pt>
                <c:pt idx="23">
                  <c:v>719</c:v>
                </c:pt>
                <c:pt idx="24">
                  <c:v>693</c:v>
                </c:pt>
                <c:pt idx="25">
                  <c:v>660</c:v>
                </c:pt>
                <c:pt idx="26">
                  <c:v>601</c:v>
                </c:pt>
                <c:pt idx="27">
                  <c:v>621</c:v>
                </c:pt>
                <c:pt idx="28">
                  <c:v>608</c:v>
                </c:pt>
                <c:pt idx="29">
                  <c:v>537</c:v>
                </c:pt>
                <c:pt idx="30">
                  <c:v>519</c:v>
                </c:pt>
                <c:pt idx="31">
                  <c:v>481</c:v>
                </c:pt>
                <c:pt idx="32">
                  <c:v>470</c:v>
                </c:pt>
                <c:pt idx="33">
                  <c:v>480</c:v>
                </c:pt>
                <c:pt idx="34">
                  <c:v>533</c:v>
                </c:pt>
                <c:pt idx="35">
                  <c:v>511</c:v>
                </c:pt>
                <c:pt idx="36">
                  <c:v>545</c:v>
                </c:pt>
              </c:numCache>
            </c:numRef>
          </c:val>
          <c:smooth val="0"/>
          <c:extLst xmlns:c16r2="http://schemas.microsoft.com/office/drawing/2015/06/chart">
            <c:ext xmlns:c16="http://schemas.microsoft.com/office/drawing/2014/chart" uri="{C3380CC4-5D6E-409C-BE32-E72D297353CC}">
              <c16:uniqueId val="{00000001-7A4D-4227-80A3-ABE0EBE80E70}"/>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1977</c:v>
                </c:pt>
                <c:pt idx="1">
                  <c:v>1980</c:v>
                </c:pt>
                <c:pt idx="2">
                  <c:v>2084</c:v>
                </c:pt>
                <c:pt idx="3">
                  <c:v>2074</c:v>
                </c:pt>
                <c:pt idx="4">
                  <c:v>2091</c:v>
                </c:pt>
                <c:pt idx="5">
                  <c:v>2185</c:v>
                </c:pt>
                <c:pt idx="6">
                  <c:v>2300</c:v>
                </c:pt>
                <c:pt idx="7">
                  <c:v>2353</c:v>
                </c:pt>
                <c:pt idx="8">
                  <c:v>2251</c:v>
                </c:pt>
                <c:pt idx="9">
                  <c:v>2008</c:v>
                </c:pt>
                <c:pt idx="10">
                  <c:v>2386</c:v>
                </c:pt>
                <c:pt idx="11">
                  <c:v>2305</c:v>
                </c:pt>
                <c:pt idx="12">
                  <c:v>2301</c:v>
                </c:pt>
                <c:pt idx="13">
                  <c:v>2572</c:v>
                </c:pt>
                <c:pt idx="14">
                  <c:v>2582</c:v>
                </c:pt>
                <c:pt idx="15">
                  <c:v>2478</c:v>
                </c:pt>
                <c:pt idx="16">
                  <c:v>2555</c:v>
                </c:pt>
                <c:pt idx="17">
                  <c:v>2268</c:v>
                </c:pt>
                <c:pt idx="18">
                  <c:v>2199</c:v>
                </c:pt>
                <c:pt idx="19">
                  <c:v>2544</c:v>
                </c:pt>
                <c:pt idx="20">
                  <c:v>2405</c:v>
                </c:pt>
                <c:pt idx="21">
                  <c:v>2282</c:v>
                </c:pt>
                <c:pt idx="22">
                  <c:v>2091</c:v>
                </c:pt>
                <c:pt idx="23">
                  <c:v>2402</c:v>
                </c:pt>
                <c:pt idx="24">
                  <c:v>2177</c:v>
                </c:pt>
                <c:pt idx="25">
                  <c:v>2220</c:v>
                </c:pt>
                <c:pt idx="26">
                  <c:v>2534</c:v>
                </c:pt>
                <c:pt idx="27">
                  <c:v>2344</c:v>
                </c:pt>
                <c:pt idx="28">
                  <c:v>2226</c:v>
                </c:pt>
                <c:pt idx="29">
                  <c:v>3200</c:v>
                </c:pt>
                <c:pt idx="30">
                  <c:v>2715</c:v>
                </c:pt>
                <c:pt idx="31">
                  <c:v>1993</c:v>
                </c:pt>
                <c:pt idx="32">
                  <c:v>2114</c:v>
                </c:pt>
                <c:pt idx="33">
                  <c:v>2185</c:v>
                </c:pt>
                <c:pt idx="34">
                  <c:v>2127</c:v>
                </c:pt>
                <c:pt idx="35">
                  <c:v>2108</c:v>
                </c:pt>
                <c:pt idx="36">
                  <c:v>1881</c:v>
                </c:pt>
              </c:numCache>
            </c:numRef>
          </c:val>
          <c:smooth val="0"/>
          <c:extLst xmlns:c16r2="http://schemas.microsoft.com/office/drawing/2015/06/chart">
            <c:ext xmlns:c16="http://schemas.microsoft.com/office/drawing/2014/chart" uri="{C3380CC4-5D6E-409C-BE32-E72D297353CC}">
              <c16:uniqueId val="{00000002-7A4D-4227-80A3-ABE0EBE80E70}"/>
            </c:ext>
          </c:extLst>
        </c:ser>
        <c:dLbls>
          <c:showLegendKey val="0"/>
          <c:showVal val="0"/>
          <c:showCatName val="0"/>
          <c:showSerName val="0"/>
          <c:showPercent val="0"/>
          <c:showBubbleSize val="0"/>
        </c:dLbls>
        <c:marker val="1"/>
        <c:smooth val="0"/>
        <c:axId val="133996928"/>
        <c:axId val="133998464"/>
      </c:lineChart>
      <c:catAx>
        <c:axId val="1339969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998464"/>
        <c:crosses val="autoZero"/>
        <c:auto val="1"/>
        <c:lblAlgn val="ctr"/>
        <c:lblOffset val="100"/>
        <c:tickLblSkip val="5"/>
        <c:tickMarkSkip val="5"/>
        <c:noMultiLvlLbl val="0"/>
      </c:catAx>
      <c:valAx>
        <c:axId val="1339984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99692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301</c:v>
                </c:pt>
                <c:pt idx="1">
                  <c:v>335</c:v>
                </c:pt>
                <c:pt idx="2">
                  <c:v>330</c:v>
                </c:pt>
                <c:pt idx="3">
                  <c:v>302</c:v>
                </c:pt>
                <c:pt idx="4">
                  <c:v>342</c:v>
                </c:pt>
                <c:pt idx="5">
                  <c:v>230</c:v>
                </c:pt>
                <c:pt idx="6">
                  <c:v>259</c:v>
                </c:pt>
                <c:pt idx="7">
                  <c:v>253</c:v>
                </c:pt>
                <c:pt idx="8">
                  <c:v>238</c:v>
                </c:pt>
                <c:pt idx="9">
                  <c:v>307</c:v>
                </c:pt>
                <c:pt idx="10">
                  <c:v>227</c:v>
                </c:pt>
                <c:pt idx="11">
                  <c:v>208</c:v>
                </c:pt>
                <c:pt idx="12">
                  <c:v>271</c:v>
                </c:pt>
                <c:pt idx="13">
                  <c:v>230</c:v>
                </c:pt>
                <c:pt idx="14">
                  <c:v>185</c:v>
                </c:pt>
                <c:pt idx="15">
                  <c:v>190</c:v>
                </c:pt>
                <c:pt idx="16">
                  <c:v>204</c:v>
                </c:pt>
                <c:pt idx="17">
                  <c:v>170</c:v>
                </c:pt>
                <c:pt idx="18">
                  <c:v>180</c:v>
                </c:pt>
                <c:pt idx="19">
                  <c:v>157</c:v>
                </c:pt>
                <c:pt idx="20">
                  <c:v>151</c:v>
                </c:pt>
                <c:pt idx="21">
                  <c:v>172</c:v>
                </c:pt>
                <c:pt idx="22">
                  <c:v>161</c:v>
                </c:pt>
                <c:pt idx="23">
                  <c:v>131</c:v>
                </c:pt>
                <c:pt idx="24">
                  <c:v>140</c:v>
                </c:pt>
                <c:pt idx="25">
                  <c:v>109</c:v>
                </c:pt>
                <c:pt idx="26">
                  <c:v>110</c:v>
                </c:pt>
                <c:pt idx="27">
                  <c:v>95</c:v>
                </c:pt>
                <c:pt idx="28">
                  <c:v>87</c:v>
                </c:pt>
                <c:pt idx="29">
                  <c:v>68</c:v>
                </c:pt>
                <c:pt idx="30">
                  <c:v>55</c:v>
                </c:pt>
                <c:pt idx="31">
                  <c:v>62</c:v>
                </c:pt>
                <c:pt idx="32">
                  <c:v>33</c:v>
                </c:pt>
                <c:pt idx="33">
                  <c:v>22</c:v>
                </c:pt>
                <c:pt idx="34">
                  <c:v>28</c:v>
                </c:pt>
                <c:pt idx="35">
                  <c:v>17</c:v>
                </c:pt>
                <c:pt idx="36">
                  <c:v>20</c:v>
                </c:pt>
              </c:numCache>
            </c:numRef>
          </c:val>
          <c:smooth val="0"/>
          <c:extLst xmlns:c16r2="http://schemas.microsoft.com/office/drawing/2015/06/chart">
            <c:ext xmlns:c16="http://schemas.microsoft.com/office/drawing/2014/chart" uri="{C3380CC4-5D6E-409C-BE32-E72D297353CC}">
              <c16:uniqueId val="{00000000-FD38-4B5D-8B18-961B74370EDA}"/>
            </c:ext>
          </c:extLst>
        </c:ser>
        <c:dLbls>
          <c:showLegendKey val="0"/>
          <c:showVal val="0"/>
          <c:showCatName val="0"/>
          <c:showSerName val="0"/>
          <c:showPercent val="0"/>
          <c:showBubbleSize val="0"/>
        </c:dLbls>
        <c:marker val="1"/>
        <c:smooth val="0"/>
        <c:axId val="133699456"/>
        <c:axId val="133700992"/>
      </c:lineChart>
      <c:catAx>
        <c:axId val="133699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700992"/>
        <c:crosses val="autoZero"/>
        <c:auto val="1"/>
        <c:lblAlgn val="ctr"/>
        <c:lblOffset val="100"/>
        <c:tickLblSkip val="5"/>
        <c:tickMarkSkip val="5"/>
        <c:noMultiLvlLbl val="0"/>
      </c:catAx>
      <c:valAx>
        <c:axId val="1337009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6994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Peć</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40.6</c:v>
                </c:pt>
                <c:pt idx="1">
                  <c:v>41</c:v>
                </c:pt>
                <c:pt idx="2">
                  <c:v>39.9</c:v>
                </c:pt>
                <c:pt idx="3">
                  <c:v>38.5</c:v>
                </c:pt>
                <c:pt idx="4">
                  <c:v>38.1</c:v>
                </c:pt>
                <c:pt idx="5">
                  <c:v>35.799999999999997</c:v>
                </c:pt>
                <c:pt idx="6">
                  <c:v>37.1</c:v>
                </c:pt>
                <c:pt idx="7">
                  <c:v>36.700000000000003</c:v>
                </c:pt>
                <c:pt idx="8">
                  <c:v>34.9</c:v>
                </c:pt>
                <c:pt idx="9">
                  <c:v>32.4</c:v>
                </c:pt>
                <c:pt idx="10">
                  <c:v>34</c:v>
                </c:pt>
                <c:pt idx="11">
                  <c:v>32.200000000000003</c:v>
                </c:pt>
                <c:pt idx="12">
                  <c:v>32.299999999999997</c:v>
                </c:pt>
                <c:pt idx="13">
                  <c:v>33.6</c:v>
                </c:pt>
                <c:pt idx="14">
                  <c:v>32.5</c:v>
                </c:pt>
                <c:pt idx="15">
                  <c:v>31.6</c:v>
                </c:pt>
                <c:pt idx="16">
                  <c:v>31.8</c:v>
                </c:pt>
                <c:pt idx="17">
                  <c:v>28</c:v>
                </c:pt>
                <c:pt idx="18">
                  <c:v>26.3</c:v>
                </c:pt>
                <c:pt idx="19">
                  <c:v>28.4</c:v>
                </c:pt>
                <c:pt idx="20">
                  <c:v>27.3</c:v>
                </c:pt>
                <c:pt idx="21">
                  <c:v>26.5</c:v>
                </c:pt>
                <c:pt idx="22">
                  <c:v>24.6</c:v>
                </c:pt>
                <c:pt idx="23">
                  <c:v>26.9</c:v>
                </c:pt>
                <c:pt idx="24">
                  <c:v>24.4</c:v>
                </c:pt>
                <c:pt idx="25">
                  <c:v>24.1</c:v>
                </c:pt>
                <c:pt idx="26">
                  <c:v>25.9</c:v>
                </c:pt>
                <c:pt idx="27">
                  <c:v>24.1</c:v>
                </c:pt>
                <c:pt idx="28">
                  <c:v>22.8</c:v>
                </c:pt>
                <c:pt idx="29">
                  <c:v>29.6</c:v>
                </c:pt>
                <c:pt idx="30">
                  <c:v>25.2</c:v>
                </c:pt>
                <c:pt idx="31">
                  <c:v>18.899999999999999</c:v>
                </c:pt>
                <c:pt idx="32">
                  <c:v>19.399999999999999</c:v>
                </c:pt>
                <c:pt idx="33">
                  <c:v>19.8</c:v>
                </c:pt>
                <c:pt idx="34">
                  <c:v>19.399999999999999</c:v>
                </c:pt>
                <c:pt idx="35">
                  <c:v>18.8</c:v>
                </c:pt>
                <c:pt idx="36">
                  <c:v>17.2</c:v>
                </c:pt>
              </c:numCache>
            </c:numRef>
          </c:val>
          <c:smooth val="0"/>
          <c:extLst xmlns:c16r2="http://schemas.microsoft.com/office/drawing/2015/06/chart">
            <c:ext xmlns:c16="http://schemas.microsoft.com/office/drawing/2014/chart" uri="{C3380CC4-5D6E-409C-BE32-E72D297353CC}">
              <c16:uniqueId val="{00000000-897B-4616-93E0-9E9F3FF810BB}"/>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897B-4616-93E0-9E9F3FF810BB}"/>
            </c:ext>
          </c:extLst>
        </c:ser>
        <c:dLbls>
          <c:showLegendKey val="0"/>
          <c:showVal val="0"/>
          <c:showCatName val="0"/>
          <c:showSerName val="0"/>
          <c:showPercent val="0"/>
          <c:showBubbleSize val="0"/>
        </c:dLbls>
        <c:marker val="1"/>
        <c:smooth val="0"/>
        <c:axId val="134611328"/>
        <c:axId val="134612864"/>
      </c:lineChart>
      <c:catAx>
        <c:axId val="1346113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612864"/>
        <c:crosses val="autoZero"/>
        <c:auto val="1"/>
        <c:lblAlgn val="ctr"/>
        <c:lblOffset val="100"/>
        <c:tickLblSkip val="5"/>
        <c:tickMarkSkip val="5"/>
        <c:noMultiLvlLbl val="0"/>
      </c:catAx>
      <c:valAx>
        <c:axId val="1346128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611328"/>
        <c:crosses val="autoZero"/>
        <c:crossBetween val="midCat"/>
      </c:valAx>
      <c:spPr>
        <a:ln>
          <a:solidFill>
            <a:schemeClr val="tx1"/>
          </a:solidFill>
        </a:ln>
      </c:spPr>
    </c:plotArea>
    <c:legend>
      <c:legendPos val="l"/>
      <c:layout>
        <c:manualLayout>
          <c:xMode val="edge"/>
          <c:yMode val="edge"/>
          <c:x val="9.7541773241720586E-2"/>
          <c:y val="0.68284200693649"/>
          <c:w val="0.29077732222166497"/>
          <c:h val="0.1677004608708395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66846</c:v>
                </c:pt>
                <c:pt idx="1">
                  <c:v>69179</c:v>
                </c:pt>
                <c:pt idx="2">
                  <c:v>71512</c:v>
                </c:pt>
                <c:pt idx="3">
                  <c:v>73845</c:v>
                </c:pt>
                <c:pt idx="4">
                  <c:v>76178</c:v>
                </c:pt>
                <c:pt idx="5">
                  <c:v>78511</c:v>
                </c:pt>
                <c:pt idx="6">
                  <c:v>80844</c:v>
                </c:pt>
                <c:pt idx="7">
                  <c:v>83177</c:v>
                </c:pt>
                <c:pt idx="8">
                  <c:v>85510</c:v>
                </c:pt>
                <c:pt idx="9">
                  <c:v>87843</c:v>
                </c:pt>
                <c:pt idx="10">
                  <c:v>90174</c:v>
                </c:pt>
                <c:pt idx="11">
                  <c:v>92264</c:v>
                </c:pt>
                <c:pt idx="12">
                  <c:v>94354</c:v>
                </c:pt>
                <c:pt idx="13">
                  <c:v>96444</c:v>
                </c:pt>
                <c:pt idx="14">
                  <c:v>98534</c:v>
                </c:pt>
                <c:pt idx="15">
                  <c:v>100624</c:v>
                </c:pt>
                <c:pt idx="16">
                  <c:v>102714</c:v>
                </c:pt>
                <c:pt idx="17">
                  <c:v>104804</c:v>
                </c:pt>
                <c:pt idx="18">
                  <c:v>106894</c:v>
                </c:pt>
                <c:pt idx="19">
                  <c:v>108984</c:v>
                </c:pt>
                <c:pt idx="20">
                  <c:v>111071</c:v>
                </c:pt>
                <c:pt idx="21">
                  <c:v>112744</c:v>
                </c:pt>
                <c:pt idx="22">
                  <c:v>114417</c:v>
                </c:pt>
                <c:pt idx="23">
                  <c:v>116090</c:v>
                </c:pt>
                <c:pt idx="24">
                  <c:v>117763</c:v>
                </c:pt>
                <c:pt idx="25">
                  <c:v>119436</c:v>
                </c:pt>
                <c:pt idx="26">
                  <c:v>121109</c:v>
                </c:pt>
                <c:pt idx="27">
                  <c:v>122782</c:v>
                </c:pt>
                <c:pt idx="28">
                  <c:v>124455</c:v>
                </c:pt>
                <c:pt idx="29">
                  <c:v>126128</c:v>
                </c:pt>
                <c:pt idx="30">
                  <c:v>128400</c:v>
                </c:pt>
                <c:pt idx="31">
                  <c:v>130900</c:v>
                </c:pt>
                <c:pt idx="32">
                  <c:v>132900</c:v>
                </c:pt>
                <c:pt idx="33">
                  <c:v>134900</c:v>
                </c:pt>
                <c:pt idx="34">
                  <c:v>137300</c:v>
                </c:pt>
                <c:pt idx="35">
                  <c:v>139500</c:v>
                </c:pt>
                <c:pt idx="36">
                  <c:v>141400</c:v>
                </c:pt>
              </c:numCache>
            </c:numRef>
          </c:val>
          <c:smooth val="0"/>
          <c:extLst xmlns:c16r2="http://schemas.microsoft.com/office/drawing/2015/06/chart">
            <c:ext xmlns:c16="http://schemas.microsoft.com/office/drawing/2014/chart" uri="{C3380CC4-5D6E-409C-BE32-E72D297353CC}">
              <c16:uniqueId val="{00000000-A1F0-4F6C-B5C4-3B4074617EDC}"/>
            </c:ext>
          </c:extLst>
        </c:ser>
        <c:dLbls>
          <c:showLegendKey val="0"/>
          <c:showVal val="0"/>
          <c:showCatName val="0"/>
          <c:showSerName val="0"/>
          <c:showPercent val="0"/>
          <c:showBubbleSize val="0"/>
        </c:dLbls>
        <c:marker val="1"/>
        <c:smooth val="0"/>
        <c:axId val="134659456"/>
        <c:axId val="134665344"/>
      </c:lineChart>
      <c:catAx>
        <c:axId val="134659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665344"/>
        <c:crosses val="autoZero"/>
        <c:auto val="1"/>
        <c:lblAlgn val="ctr"/>
        <c:lblOffset val="100"/>
        <c:tickLblSkip val="5"/>
        <c:tickMarkSkip val="5"/>
        <c:noMultiLvlLbl val="0"/>
      </c:catAx>
      <c:valAx>
        <c:axId val="1346653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6594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Peć</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11</c:v>
                </c:pt>
                <c:pt idx="1">
                  <c:v>12.3</c:v>
                </c:pt>
                <c:pt idx="2">
                  <c:v>10.7</c:v>
                </c:pt>
                <c:pt idx="3">
                  <c:v>10.4</c:v>
                </c:pt>
                <c:pt idx="4">
                  <c:v>10.7</c:v>
                </c:pt>
                <c:pt idx="5">
                  <c:v>7.9</c:v>
                </c:pt>
                <c:pt idx="6">
                  <c:v>8.6999999999999993</c:v>
                </c:pt>
                <c:pt idx="7">
                  <c:v>8.4</c:v>
                </c:pt>
                <c:pt idx="8">
                  <c:v>8.6</c:v>
                </c:pt>
                <c:pt idx="9">
                  <c:v>9.5</c:v>
                </c:pt>
                <c:pt idx="10">
                  <c:v>7.5</c:v>
                </c:pt>
                <c:pt idx="11">
                  <c:v>7.2</c:v>
                </c:pt>
                <c:pt idx="12">
                  <c:v>7.9</c:v>
                </c:pt>
                <c:pt idx="13">
                  <c:v>6.9</c:v>
                </c:pt>
                <c:pt idx="14">
                  <c:v>6.3</c:v>
                </c:pt>
                <c:pt idx="15">
                  <c:v>7</c:v>
                </c:pt>
                <c:pt idx="16">
                  <c:v>6.9</c:v>
                </c:pt>
                <c:pt idx="17">
                  <c:v>6.4</c:v>
                </c:pt>
                <c:pt idx="18">
                  <c:v>5.8</c:v>
                </c:pt>
                <c:pt idx="19">
                  <c:v>5.0999999999999996</c:v>
                </c:pt>
                <c:pt idx="20">
                  <c:v>5.7</c:v>
                </c:pt>
                <c:pt idx="21">
                  <c:v>6.3</c:v>
                </c:pt>
                <c:pt idx="22">
                  <c:v>6.3</c:v>
                </c:pt>
                <c:pt idx="23">
                  <c:v>6.2</c:v>
                </c:pt>
                <c:pt idx="24">
                  <c:v>5.9</c:v>
                </c:pt>
                <c:pt idx="25">
                  <c:v>5.5</c:v>
                </c:pt>
                <c:pt idx="26">
                  <c:v>5</c:v>
                </c:pt>
                <c:pt idx="27">
                  <c:v>5.0999999999999996</c:v>
                </c:pt>
                <c:pt idx="28">
                  <c:v>4.9000000000000004</c:v>
                </c:pt>
                <c:pt idx="29">
                  <c:v>4.3</c:v>
                </c:pt>
                <c:pt idx="30">
                  <c:v>4</c:v>
                </c:pt>
                <c:pt idx="31">
                  <c:v>3.7</c:v>
                </c:pt>
                <c:pt idx="32">
                  <c:v>3.5</c:v>
                </c:pt>
                <c:pt idx="33">
                  <c:v>3.6</c:v>
                </c:pt>
                <c:pt idx="34">
                  <c:v>3.9</c:v>
                </c:pt>
                <c:pt idx="35">
                  <c:v>3.7</c:v>
                </c:pt>
                <c:pt idx="36">
                  <c:v>3.9</c:v>
                </c:pt>
              </c:numCache>
            </c:numRef>
          </c:val>
          <c:smooth val="0"/>
          <c:extLst xmlns:c16r2="http://schemas.microsoft.com/office/drawing/2015/06/chart">
            <c:ext xmlns:c16="http://schemas.microsoft.com/office/drawing/2014/chart" uri="{C3380CC4-5D6E-409C-BE32-E72D297353CC}">
              <c16:uniqueId val="{00000000-7CB0-4D7B-83D1-615D97E1596D}"/>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7CB0-4D7B-83D1-615D97E1596D}"/>
            </c:ext>
          </c:extLst>
        </c:ser>
        <c:dLbls>
          <c:showLegendKey val="0"/>
          <c:showVal val="0"/>
          <c:showCatName val="0"/>
          <c:showSerName val="0"/>
          <c:showPercent val="0"/>
          <c:showBubbleSize val="0"/>
        </c:dLbls>
        <c:marker val="1"/>
        <c:smooth val="0"/>
        <c:axId val="134694784"/>
        <c:axId val="134696320"/>
      </c:lineChart>
      <c:catAx>
        <c:axId val="134694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696320"/>
        <c:crosses val="autoZero"/>
        <c:auto val="1"/>
        <c:lblAlgn val="ctr"/>
        <c:lblOffset val="100"/>
        <c:tickLblSkip val="5"/>
        <c:tickMarkSkip val="5"/>
        <c:noMultiLvlLbl val="0"/>
      </c:catAx>
      <c:valAx>
        <c:axId val="1346963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694784"/>
        <c:crosses val="autoZero"/>
        <c:crossBetween val="midCat"/>
      </c:valAx>
      <c:spPr>
        <a:ln>
          <a:solidFill>
            <a:schemeClr val="tx1"/>
          </a:solidFill>
        </a:ln>
      </c:spPr>
    </c:plotArea>
    <c:legend>
      <c:legendPos val="l"/>
      <c:layout>
        <c:manualLayout>
          <c:xMode val="edge"/>
          <c:yMode val="edge"/>
          <c:x val="8.1644675983973347E-2"/>
          <c:y val="0.72110170060570866"/>
          <c:w val="0.30688931100969069"/>
          <c:h val="0.1545268184592050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Peć</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29.6</c:v>
                </c:pt>
                <c:pt idx="1">
                  <c:v>28.7</c:v>
                </c:pt>
                <c:pt idx="2">
                  <c:v>29.2</c:v>
                </c:pt>
                <c:pt idx="3">
                  <c:v>28.1</c:v>
                </c:pt>
                <c:pt idx="4">
                  <c:v>27.4</c:v>
                </c:pt>
                <c:pt idx="5">
                  <c:v>27.9</c:v>
                </c:pt>
                <c:pt idx="6">
                  <c:v>28.4</c:v>
                </c:pt>
                <c:pt idx="7">
                  <c:v>28.3</c:v>
                </c:pt>
                <c:pt idx="8">
                  <c:v>26.3</c:v>
                </c:pt>
                <c:pt idx="9">
                  <c:v>22.9</c:v>
                </c:pt>
                <c:pt idx="10">
                  <c:v>26.5</c:v>
                </c:pt>
                <c:pt idx="11">
                  <c:v>25</c:v>
                </c:pt>
                <c:pt idx="12">
                  <c:v>24.4</c:v>
                </c:pt>
                <c:pt idx="13">
                  <c:v>26.7</c:v>
                </c:pt>
                <c:pt idx="14">
                  <c:v>26.2</c:v>
                </c:pt>
                <c:pt idx="15">
                  <c:v>24.6</c:v>
                </c:pt>
                <c:pt idx="16">
                  <c:v>24.9</c:v>
                </c:pt>
                <c:pt idx="17">
                  <c:v>21.6</c:v>
                </c:pt>
                <c:pt idx="18">
                  <c:v>20.5</c:v>
                </c:pt>
                <c:pt idx="19">
                  <c:v>23.3</c:v>
                </c:pt>
                <c:pt idx="20">
                  <c:v>21.6</c:v>
                </c:pt>
                <c:pt idx="21">
                  <c:v>20.2</c:v>
                </c:pt>
                <c:pt idx="22">
                  <c:v>18.3</c:v>
                </c:pt>
                <c:pt idx="23">
                  <c:v>20.7</c:v>
                </c:pt>
                <c:pt idx="24">
                  <c:v>18.5</c:v>
                </c:pt>
                <c:pt idx="25">
                  <c:v>18.600000000000001</c:v>
                </c:pt>
                <c:pt idx="26">
                  <c:v>20.9</c:v>
                </c:pt>
                <c:pt idx="27">
                  <c:v>19</c:v>
                </c:pt>
                <c:pt idx="28">
                  <c:v>17.899999999999999</c:v>
                </c:pt>
                <c:pt idx="29">
                  <c:v>25.3</c:v>
                </c:pt>
                <c:pt idx="30">
                  <c:v>21.2</c:v>
                </c:pt>
                <c:pt idx="31">
                  <c:v>15.2</c:v>
                </c:pt>
                <c:pt idx="32">
                  <c:v>15.9</c:v>
                </c:pt>
                <c:pt idx="33">
                  <c:v>16.2</c:v>
                </c:pt>
                <c:pt idx="34">
                  <c:v>15.5</c:v>
                </c:pt>
                <c:pt idx="35">
                  <c:v>15.1</c:v>
                </c:pt>
                <c:pt idx="36">
                  <c:v>13.3</c:v>
                </c:pt>
              </c:numCache>
            </c:numRef>
          </c:val>
          <c:smooth val="0"/>
          <c:extLst xmlns:c16r2="http://schemas.microsoft.com/office/drawing/2015/06/chart">
            <c:ext xmlns:c16="http://schemas.microsoft.com/office/drawing/2014/chart" uri="{C3380CC4-5D6E-409C-BE32-E72D297353CC}">
              <c16:uniqueId val="{00000000-101F-49ED-BDE9-C3E1717FA298}"/>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101F-49ED-BDE9-C3E1717FA298}"/>
            </c:ext>
          </c:extLst>
        </c:ser>
        <c:dLbls>
          <c:showLegendKey val="0"/>
          <c:showVal val="0"/>
          <c:showCatName val="0"/>
          <c:showSerName val="0"/>
          <c:showPercent val="0"/>
          <c:showBubbleSize val="0"/>
        </c:dLbls>
        <c:marker val="1"/>
        <c:smooth val="0"/>
        <c:axId val="134730880"/>
        <c:axId val="134732416"/>
      </c:lineChart>
      <c:catAx>
        <c:axId val="1347308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732416"/>
        <c:crosses val="autoZero"/>
        <c:auto val="1"/>
        <c:lblAlgn val="ctr"/>
        <c:lblOffset val="100"/>
        <c:tickLblSkip val="5"/>
        <c:tickMarkSkip val="5"/>
        <c:noMultiLvlLbl val="0"/>
      </c:catAx>
      <c:valAx>
        <c:axId val="1347324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730880"/>
        <c:crosses val="autoZero"/>
        <c:crossBetween val="midCat"/>
      </c:valAx>
      <c:spPr>
        <a:ln>
          <a:solidFill>
            <a:schemeClr val="tx1"/>
          </a:solidFill>
        </a:ln>
      </c:spPr>
    </c:plotArea>
    <c:legend>
      <c:legendPos val="l"/>
      <c:layout>
        <c:manualLayout>
          <c:xMode val="edge"/>
          <c:yMode val="edge"/>
          <c:x val="8.5625567703718555E-2"/>
          <c:y val="0.45066807565910755"/>
          <c:w val="0.30491088096472019"/>
          <c:h val="0.16103019867391291"/>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Peć</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110.9</c:v>
                </c:pt>
                <c:pt idx="1">
                  <c:v>118.2</c:v>
                </c:pt>
                <c:pt idx="2">
                  <c:v>115.8</c:v>
                </c:pt>
                <c:pt idx="3">
                  <c:v>106.2</c:v>
                </c:pt>
                <c:pt idx="4">
                  <c:v>117.8</c:v>
                </c:pt>
                <c:pt idx="5">
                  <c:v>81.900000000000006</c:v>
                </c:pt>
                <c:pt idx="6">
                  <c:v>86.2</c:v>
                </c:pt>
                <c:pt idx="7">
                  <c:v>82.8</c:v>
                </c:pt>
                <c:pt idx="8">
                  <c:v>79.8</c:v>
                </c:pt>
                <c:pt idx="9">
                  <c:v>107.9</c:v>
                </c:pt>
                <c:pt idx="10">
                  <c:v>74.099999999999994</c:v>
                </c:pt>
                <c:pt idx="11">
                  <c:v>70</c:v>
                </c:pt>
                <c:pt idx="12">
                  <c:v>88.9</c:v>
                </c:pt>
                <c:pt idx="13">
                  <c:v>71</c:v>
                </c:pt>
                <c:pt idx="14">
                  <c:v>57.8</c:v>
                </c:pt>
                <c:pt idx="15">
                  <c:v>59.8</c:v>
                </c:pt>
                <c:pt idx="16">
                  <c:v>62.5</c:v>
                </c:pt>
                <c:pt idx="17">
                  <c:v>57.9</c:v>
                </c:pt>
                <c:pt idx="18">
                  <c:v>64</c:v>
                </c:pt>
                <c:pt idx="19">
                  <c:v>50.7</c:v>
                </c:pt>
                <c:pt idx="20">
                  <c:v>49.7</c:v>
                </c:pt>
                <c:pt idx="21">
                  <c:v>57.5</c:v>
                </c:pt>
                <c:pt idx="22">
                  <c:v>57.2</c:v>
                </c:pt>
                <c:pt idx="23">
                  <c:v>42</c:v>
                </c:pt>
                <c:pt idx="24">
                  <c:v>48.8</c:v>
                </c:pt>
                <c:pt idx="25">
                  <c:v>37.799999999999997</c:v>
                </c:pt>
                <c:pt idx="26">
                  <c:v>35.1</c:v>
                </c:pt>
                <c:pt idx="27">
                  <c:v>32</c:v>
                </c:pt>
                <c:pt idx="28">
                  <c:v>30.7</c:v>
                </c:pt>
                <c:pt idx="29">
                  <c:v>18.2</c:v>
                </c:pt>
                <c:pt idx="30">
                  <c:v>17</c:v>
                </c:pt>
                <c:pt idx="31">
                  <c:v>25.1</c:v>
                </c:pt>
                <c:pt idx="32">
                  <c:v>12.8</c:v>
                </c:pt>
                <c:pt idx="33">
                  <c:v>8.3000000000000007</c:v>
                </c:pt>
                <c:pt idx="34">
                  <c:v>10.5</c:v>
                </c:pt>
                <c:pt idx="35">
                  <c:v>6.5</c:v>
                </c:pt>
                <c:pt idx="36">
                  <c:v>8.1999999999999993</c:v>
                </c:pt>
              </c:numCache>
            </c:numRef>
          </c:val>
          <c:smooth val="0"/>
          <c:extLst xmlns:c16r2="http://schemas.microsoft.com/office/drawing/2015/06/chart">
            <c:ext xmlns:c16="http://schemas.microsoft.com/office/drawing/2014/chart" uri="{C3380CC4-5D6E-409C-BE32-E72D297353CC}">
              <c16:uniqueId val="{00000000-6730-427A-82B1-3786B20ED9E5}"/>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6730-427A-82B1-3786B20ED9E5}"/>
            </c:ext>
          </c:extLst>
        </c:ser>
        <c:dLbls>
          <c:showLegendKey val="0"/>
          <c:showVal val="0"/>
          <c:showCatName val="0"/>
          <c:showSerName val="0"/>
          <c:showPercent val="0"/>
          <c:showBubbleSize val="0"/>
        </c:dLbls>
        <c:marker val="1"/>
        <c:smooth val="0"/>
        <c:axId val="134860800"/>
        <c:axId val="134862336"/>
      </c:lineChart>
      <c:catAx>
        <c:axId val="1348608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862336"/>
        <c:crosses val="autoZero"/>
        <c:auto val="1"/>
        <c:lblAlgn val="ctr"/>
        <c:lblOffset val="100"/>
        <c:tickLblSkip val="5"/>
        <c:tickMarkSkip val="5"/>
        <c:noMultiLvlLbl val="0"/>
      </c:catAx>
      <c:valAx>
        <c:axId val="1348623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860800"/>
        <c:crosses val="autoZero"/>
        <c:crossBetween val="midCat"/>
      </c:valAx>
      <c:spPr>
        <a:ln>
          <a:solidFill>
            <a:schemeClr val="tx1"/>
          </a:solidFill>
        </a:ln>
      </c:spPr>
    </c:plotArea>
    <c:legend>
      <c:legendPos val="l"/>
      <c:layout>
        <c:manualLayout>
          <c:xMode val="edge"/>
          <c:yMode val="edge"/>
          <c:x val="0.60477825423095999"/>
          <c:y val="8.0260005938893472E-2"/>
          <c:w val="0.30068253311488935"/>
          <c:h val="0.15756899977480035"/>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879432"/>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144" name="Text Box 67"/>
        <xdr:cNvSpPr txBox="1">
          <a:spLocks noChangeArrowheads="1"/>
        </xdr:cNvSpPr>
      </xdr:nvSpPr>
      <xdr:spPr bwMode="auto">
        <a:xfrm>
          <a:off x="559638"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488155</xdr:colOff>
      <xdr:row>61</xdr:row>
      <xdr:rowOff>23811</xdr:rowOff>
    </xdr:from>
    <xdr:to>
      <xdr:col>3</xdr:col>
      <xdr:colOff>892966</xdr:colOff>
      <xdr:row>62</xdr:row>
      <xdr:rowOff>130968</xdr:rowOff>
    </xdr:to>
    <xdr:sp macro="" textlink="">
      <xdr:nvSpPr>
        <xdr:cNvPr id="170" name="Text Box 67"/>
        <xdr:cNvSpPr txBox="1">
          <a:spLocks noChangeArrowheads="1"/>
        </xdr:cNvSpPr>
      </xdr:nvSpPr>
      <xdr:spPr bwMode="auto">
        <a:xfrm>
          <a:off x="488155" y="19490530"/>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392905</xdr:colOff>
      <xdr:row>75</xdr:row>
      <xdr:rowOff>178596</xdr:rowOff>
    </xdr:from>
    <xdr:ext cx="1895134" cy="239809"/>
    <xdr:sp macro="" textlink="">
      <xdr:nvSpPr>
        <xdr:cNvPr id="173" name="TextBox 172"/>
        <xdr:cNvSpPr txBox="1"/>
      </xdr:nvSpPr>
      <xdr:spPr>
        <a:xfrm>
          <a:off x="392905" y="24286371"/>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464383</xdr:colOff>
      <xdr:row>40</xdr:row>
      <xdr:rowOff>142928</xdr:rowOff>
    </xdr:from>
    <xdr:ext cx="1895134" cy="239809"/>
    <xdr:sp macro="" textlink="">
      <xdr:nvSpPr>
        <xdr:cNvPr id="181" name="TextBox 180"/>
        <xdr:cNvSpPr txBox="1"/>
      </xdr:nvSpPr>
      <xdr:spPr>
        <a:xfrm>
          <a:off x="464383" y="1324932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988165</xdr:colOff>
      <xdr:row>26</xdr:row>
      <xdr:rowOff>3</xdr:rowOff>
    </xdr:from>
    <xdr:to>
      <xdr:col>10</xdr:col>
      <xdr:colOff>392853</xdr:colOff>
      <xdr:row>27</xdr:row>
      <xdr:rowOff>142878</xdr:rowOff>
    </xdr:to>
    <xdr:sp macro="" textlink="">
      <xdr:nvSpPr>
        <xdr:cNvPr id="184" name="Text Box 67"/>
        <xdr:cNvSpPr txBox="1">
          <a:spLocks noChangeArrowheads="1"/>
        </xdr:cNvSpPr>
      </xdr:nvSpPr>
      <xdr:spPr bwMode="auto">
        <a:xfrm>
          <a:off x="6584103"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916727</xdr:colOff>
      <xdr:row>40</xdr:row>
      <xdr:rowOff>154784</xdr:rowOff>
    </xdr:from>
    <xdr:ext cx="1895134" cy="239809"/>
    <xdr:sp macro="" textlink="">
      <xdr:nvSpPr>
        <xdr:cNvPr id="187" name="TextBox 186"/>
        <xdr:cNvSpPr txBox="1"/>
      </xdr:nvSpPr>
      <xdr:spPr>
        <a:xfrm>
          <a:off x="6536477" y="1326118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142816</xdr:colOff>
      <xdr:row>10</xdr:row>
      <xdr:rowOff>0</xdr:rowOff>
    </xdr:from>
    <xdr:to>
      <xdr:col>9</xdr:col>
      <xdr:colOff>59472</xdr:colOff>
      <xdr:row>10</xdr:row>
      <xdr:rowOff>309560</xdr:rowOff>
    </xdr:to>
    <xdr:sp macro="" textlink="">
      <xdr:nvSpPr>
        <xdr:cNvPr id="33" name="Text Box 67"/>
        <xdr:cNvSpPr txBox="1">
          <a:spLocks noChangeArrowheads="1"/>
        </xdr:cNvSpPr>
      </xdr:nvSpPr>
      <xdr:spPr bwMode="auto">
        <a:xfrm>
          <a:off x="6905566" y="367903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6</xdr:col>
      <xdr:colOff>47615</xdr:colOff>
      <xdr:row>23</xdr:row>
      <xdr:rowOff>214310</xdr:rowOff>
    </xdr:from>
    <xdr:ext cx="1895134" cy="239809"/>
    <xdr:sp macro="" textlink="">
      <xdr:nvSpPr>
        <xdr:cNvPr id="34" name="TextBox 33"/>
        <xdr:cNvSpPr txBox="1"/>
      </xdr:nvSpPr>
      <xdr:spPr>
        <a:xfrm>
          <a:off x="6829415" y="797718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142877</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71438</xdr:rowOff>
    </xdr:from>
    <xdr:to>
      <xdr:col>10</xdr:col>
      <xdr:colOff>1003745</xdr:colOff>
      <xdr:row>57</xdr:row>
      <xdr:rowOff>25627</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964347</xdr:colOff>
      <xdr:row>43</xdr:row>
      <xdr:rowOff>4</xdr:rowOff>
    </xdr:from>
    <xdr:to>
      <xdr:col>10</xdr:col>
      <xdr:colOff>392848</xdr:colOff>
      <xdr:row>44</xdr:row>
      <xdr:rowOff>107162</xdr:rowOff>
    </xdr:to>
    <xdr:sp macro="" textlink="">
      <xdr:nvSpPr>
        <xdr:cNvPr id="38" name="Text Box 67"/>
        <xdr:cNvSpPr txBox="1">
          <a:spLocks noChangeArrowheads="1"/>
        </xdr:cNvSpPr>
      </xdr:nvSpPr>
      <xdr:spPr bwMode="auto">
        <a:xfrm>
          <a:off x="6560285" y="13894598"/>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357186</xdr:colOff>
      <xdr:row>57</xdr:row>
      <xdr:rowOff>178599</xdr:rowOff>
    </xdr:from>
    <xdr:ext cx="1895134" cy="239809"/>
    <xdr:sp macro="" textlink="">
      <xdr:nvSpPr>
        <xdr:cNvPr id="39" name="TextBox 38"/>
        <xdr:cNvSpPr txBox="1"/>
      </xdr:nvSpPr>
      <xdr:spPr>
        <a:xfrm>
          <a:off x="357186" y="1862852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881006</xdr:colOff>
      <xdr:row>57</xdr:row>
      <xdr:rowOff>156488</xdr:rowOff>
    </xdr:from>
    <xdr:ext cx="1895134" cy="239809"/>
    <xdr:sp macro="" textlink="">
      <xdr:nvSpPr>
        <xdr:cNvPr id="40" name="TextBox 39"/>
        <xdr:cNvSpPr txBox="1"/>
      </xdr:nvSpPr>
      <xdr:spPr>
        <a:xfrm>
          <a:off x="6500756" y="1860641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142881</xdr:rowOff>
    </xdr:to>
    <xdr:sp macro="" textlink="">
      <xdr:nvSpPr>
        <xdr:cNvPr id="42" name="Text Box 67"/>
        <xdr:cNvSpPr txBox="1">
          <a:spLocks noChangeArrowheads="1"/>
        </xdr:cNvSpPr>
      </xdr:nvSpPr>
      <xdr:spPr bwMode="auto">
        <a:xfrm>
          <a:off x="6553483" y="19502443"/>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178603</xdr:rowOff>
    </xdr:from>
    <xdr:ext cx="1895134" cy="239809"/>
    <xdr:sp macro="" textlink="">
      <xdr:nvSpPr>
        <xdr:cNvPr id="43" name="TextBox 42"/>
        <xdr:cNvSpPr txBox="1"/>
      </xdr:nvSpPr>
      <xdr:spPr>
        <a:xfrm>
          <a:off x="6517766" y="242863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59530</xdr:rowOff>
    </xdr:from>
    <xdr:to>
      <xdr:col>11</xdr:col>
      <xdr:colOff>152934</xdr:colOff>
      <xdr:row>2</xdr:row>
      <xdr:rowOff>119062</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59530"/>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7" name="Picture 26">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6" name="TextBox 25"/>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0"/>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row>
    <row r="2" spans="1:23" ht="1.5" customHeight="1" x14ac:dyDescent="0.4">
      <c r="A2" s="26"/>
      <c r="B2" s="21"/>
      <c r="C2" s="22"/>
      <c r="D2" s="22"/>
      <c r="E2" s="21"/>
      <c r="F2" s="21"/>
      <c r="G2" s="21"/>
      <c r="H2" s="21"/>
      <c r="I2" s="21"/>
      <c r="J2" s="21"/>
      <c r="K2" s="21"/>
      <c r="L2" s="21"/>
      <c r="M2" s="21"/>
    </row>
    <row r="3" spans="1:23" ht="41.25" customHeight="1" x14ac:dyDescent="0.2">
      <c r="A3" s="77" t="s">
        <v>706</v>
      </c>
      <c r="B3" s="77"/>
      <c r="C3" s="77"/>
      <c r="D3" s="77"/>
      <c r="E3" s="77"/>
      <c r="F3" s="77"/>
      <c r="G3" s="77"/>
      <c r="H3" s="77"/>
      <c r="I3" s="77"/>
      <c r="J3" s="77"/>
      <c r="K3" s="77"/>
      <c r="L3" s="21"/>
      <c r="M3" s="21"/>
    </row>
    <row r="4" spans="1:23" s="5" customFormat="1" ht="45" customHeight="1" x14ac:dyDescent="0.25">
      <c r="A4" s="77"/>
      <c r="B4" s="77"/>
      <c r="C4" s="77"/>
      <c r="D4" s="77"/>
      <c r="E4" s="77"/>
      <c r="F4" s="77"/>
      <c r="G4" s="77"/>
      <c r="H4" s="77"/>
      <c r="I4" s="77"/>
      <c r="J4" s="77"/>
      <c r="K4" s="77"/>
      <c r="L4" s="27"/>
      <c r="M4" s="27"/>
      <c r="N4" s="6"/>
      <c r="O4" s="6"/>
      <c r="P4" s="6"/>
      <c r="Q4" s="6"/>
      <c r="R4" s="6"/>
      <c r="S4" s="6"/>
      <c r="T4" s="6"/>
      <c r="U4" s="6"/>
      <c r="V4" s="6"/>
      <c r="W4" s="7"/>
    </row>
    <row r="5" spans="1:23" s="1" customFormat="1" ht="29.25" customHeight="1" x14ac:dyDescent="0.2">
      <c r="A5" s="77"/>
      <c r="B5" s="77"/>
      <c r="C5" s="77"/>
      <c r="D5" s="77"/>
      <c r="E5" s="77"/>
      <c r="F5" s="77"/>
      <c r="G5" s="77"/>
      <c r="H5" s="77"/>
      <c r="I5" s="77"/>
      <c r="J5" s="77"/>
      <c r="K5" s="77"/>
      <c r="L5" s="21"/>
      <c r="M5" s="21"/>
      <c r="N5" s="3"/>
      <c r="O5" s="3"/>
      <c r="P5" s="3"/>
      <c r="Q5" s="3"/>
      <c r="R5" s="3"/>
      <c r="S5" s="3"/>
      <c r="T5" s="3"/>
      <c r="U5" s="3"/>
      <c r="V5" s="3"/>
      <c r="W5" s="4"/>
    </row>
    <row r="6" spans="1:23" s="1" customFormat="1" ht="15" customHeight="1" x14ac:dyDescent="0.2">
      <c r="A6" s="77"/>
      <c r="B6" s="77"/>
      <c r="C6" s="77"/>
      <c r="D6" s="77"/>
      <c r="E6" s="77"/>
      <c r="F6" s="77"/>
      <c r="G6" s="77"/>
      <c r="H6" s="77"/>
      <c r="I6" s="77"/>
      <c r="J6" s="77"/>
      <c r="K6" s="77"/>
      <c r="L6" s="21"/>
      <c r="M6" s="21"/>
      <c r="N6" s="3"/>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3"/>
      <c r="O7" s="3"/>
      <c r="P7" s="3"/>
      <c r="Q7" s="3"/>
      <c r="R7" s="3"/>
      <c r="S7" s="3"/>
      <c r="T7" s="3"/>
      <c r="U7" s="3"/>
      <c r="V7" s="3"/>
      <c r="W7" s="4"/>
    </row>
    <row r="8" spans="1:23" s="10" customFormat="1" ht="38.25" customHeight="1" x14ac:dyDescent="0.4">
      <c r="A8" s="80" t="str">
        <f>TABELA1!A1</f>
        <v>Peć</v>
      </c>
      <c r="B8" s="80"/>
      <c r="C8" s="80"/>
      <c r="D8" s="80"/>
      <c r="E8" s="80"/>
      <c r="F8" s="80"/>
      <c r="G8" s="80"/>
      <c r="H8" s="80"/>
      <c r="I8" s="80"/>
      <c r="J8" s="80"/>
      <c r="K8" s="80"/>
      <c r="L8" s="30"/>
      <c r="M8" s="30"/>
      <c r="N8" s="8"/>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8"/>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3"/>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3"/>
      <c r="O11" s="3"/>
      <c r="P11" s="3"/>
      <c r="Q11" s="3"/>
      <c r="R11" s="3"/>
      <c r="S11" s="3"/>
      <c r="T11" s="3"/>
      <c r="U11" s="3"/>
      <c r="V11" s="3"/>
      <c r="W11" s="4"/>
    </row>
    <row r="12" spans="1:23" s="1" customFormat="1" ht="24.95" customHeight="1" x14ac:dyDescent="0.2">
      <c r="A12" s="45" t="s">
        <v>660</v>
      </c>
      <c r="B12" s="46"/>
      <c r="C12" s="46"/>
      <c r="D12" s="55">
        <f>IF(ISBLANK(TABELA1!B4),"-",TABELA1!B4)</f>
        <v>66846</v>
      </c>
      <c r="E12" s="56">
        <f>IF(ISBLANK(TABELA1!B40),"-",TABELA1!B40)</f>
        <v>141400</v>
      </c>
      <c r="F12" s="21"/>
      <c r="G12" s="21"/>
      <c r="H12" s="21"/>
      <c r="I12" s="29"/>
      <c r="J12" s="21"/>
      <c r="K12" s="21"/>
      <c r="L12" s="21"/>
      <c r="M12" s="21"/>
      <c r="N12" s="3"/>
      <c r="O12" s="3"/>
      <c r="P12" s="3"/>
      <c r="Q12" s="3"/>
      <c r="R12" s="3"/>
      <c r="S12" s="3"/>
      <c r="T12" s="3"/>
      <c r="U12" s="3"/>
      <c r="V12" s="3"/>
      <c r="W12" s="4"/>
    </row>
    <row r="13" spans="1:23" s="1" customFormat="1" ht="24.95" customHeight="1" x14ac:dyDescent="0.2">
      <c r="A13" s="47" t="s">
        <v>661</v>
      </c>
      <c r="B13" s="48"/>
      <c r="C13" s="48"/>
      <c r="D13" s="57">
        <f>IF(ISBLANK(TABELA1!C4),"-",TABELA1!C4)</f>
        <v>2715</v>
      </c>
      <c r="E13" s="58">
        <f>IF(ISBLANK(TABELA1!C40),"-",TABELA1!C40)</f>
        <v>2426</v>
      </c>
      <c r="F13" s="21"/>
      <c r="G13" s="21"/>
      <c r="H13" s="21"/>
      <c r="I13" s="29"/>
      <c r="J13" s="21"/>
      <c r="K13" s="21"/>
      <c r="L13" s="21"/>
      <c r="M13" s="21"/>
      <c r="N13" s="3"/>
      <c r="O13" s="3"/>
      <c r="P13" s="3"/>
      <c r="Q13" s="3"/>
      <c r="R13" s="3"/>
      <c r="S13" s="3"/>
      <c r="T13" s="3"/>
      <c r="U13" s="3"/>
      <c r="V13" s="3"/>
      <c r="W13" s="4"/>
    </row>
    <row r="14" spans="1:23" s="1" customFormat="1" ht="24.95" customHeight="1" x14ac:dyDescent="0.2">
      <c r="A14" s="47" t="s">
        <v>662</v>
      </c>
      <c r="B14" s="48"/>
      <c r="C14" s="48"/>
      <c r="D14" s="57">
        <f>IF(ISBLANK(TABELA1!D4),"-",TABELA1!D4)</f>
        <v>738</v>
      </c>
      <c r="E14" s="58">
        <f>IF(ISBLANK(TABELA1!D40),"-",TABELA1!D40)</f>
        <v>545</v>
      </c>
      <c r="F14" s="21"/>
      <c r="G14" s="21"/>
      <c r="H14" s="21"/>
      <c r="I14" s="29"/>
      <c r="J14" s="21"/>
      <c r="K14" s="21"/>
      <c r="L14" s="21"/>
      <c r="M14" s="21"/>
      <c r="N14" s="3"/>
      <c r="O14" s="3"/>
      <c r="P14" s="3"/>
      <c r="Q14" s="3"/>
      <c r="R14" s="3"/>
      <c r="S14" s="3"/>
      <c r="T14" s="3"/>
      <c r="U14" s="3"/>
      <c r="V14" s="3"/>
      <c r="W14" s="4"/>
    </row>
    <row r="15" spans="1:23" s="1" customFormat="1" ht="24.95" customHeight="1" x14ac:dyDescent="0.2">
      <c r="A15" s="47" t="s">
        <v>663</v>
      </c>
      <c r="B15" s="48"/>
      <c r="C15" s="48"/>
      <c r="D15" s="57">
        <f>IF(ISBLANK(TABELA1!E4),"-",TABELA1!E4)</f>
        <v>1977</v>
      </c>
      <c r="E15" s="58">
        <f>IF(ISBLANK(TABELA1!E40),"-",TABELA1!E40)</f>
        <v>1881</v>
      </c>
      <c r="F15" s="21"/>
      <c r="G15" s="21"/>
      <c r="H15" s="21"/>
      <c r="I15" s="29"/>
      <c r="J15" s="21"/>
      <c r="K15" s="21"/>
      <c r="L15" s="21"/>
      <c r="M15" s="21"/>
      <c r="N15" s="3"/>
      <c r="O15" s="3"/>
      <c r="P15" s="3"/>
      <c r="Q15" s="3"/>
      <c r="R15" s="3"/>
      <c r="S15" s="3"/>
      <c r="T15" s="3"/>
      <c r="U15" s="3"/>
      <c r="V15" s="3"/>
      <c r="W15" s="4"/>
    </row>
    <row r="16" spans="1:23" s="1" customFormat="1" ht="24.95" customHeight="1" x14ac:dyDescent="0.2">
      <c r="A16" s="49" t="s">
        <v>664</v>
      </c>
      <c r="B16" s="50"/>
      <c r="C16" s="50"/>
      <c r="D16" s="59">
        <f>IF(ISBLANK(TABELA1!F4),"-",TABELA1!F4)</f>
        <v>301</v>
      </c>
      <c r="E16" s="60">
        <f>IF(ISBLANK(TABELA1!F40),"-",TABELA1!F40)</f>
        <v>20</v>
      </c>
      <c r="F16" s="21"/>
      <c r="G16" s="21"/>
      <c r="H16" s="21"/>
      <c r="I16" s="29"/>
      <c r="J16" s="21"/>
      <c r="K16" s="21"/>
      <c r="L16" s="21"/>
      <c r="M16" s="21"/>
      <c r="N16" s="3"/>
      <c r="O16" s="3"/>
      <c r="P16" s="3"/>
      <c r="Q16" s="3"/>
      <c r="R16" s="3"/>
      <c r="S16" s="3"/>
      <c r="T16" s="3"/>
      <c r="U16" s="3"/>
      <c r="V16" s="3"/>
      <c r="W16" s="4"/>
    </row>
    <row r="17" spans="1:23" s="1" customFormat="1" ht="24.95" customHeight="1" x14ac:dyDescent="0.2">
      <c r="A17" s="51" t="s">
        <v>656</v>
      </c>
      <c r="B17" s="52"/>
      <c r="C17" s="52"/>
      <c r="D17" s="61">
        <f>IF(ISBLANK(TABELA2!B5),"-",TABELA2!B5)</f>
        <v>40.6</v>
      </c>
      <c r="E17" s="62">
        <f>IF(ISBLANK(TABELA2!B41),"-",TABELA2!B41)</f>
        <v>17.2</v>
      </c>
      <c r="F17" s="21"/>
      <c r="G17" s="21"/>
      <c r="H17" s="21"/>
      <c r="I17" s="29"/>
      <c r="J17" s="21"/>
      <c r="K17" s="21"/>
      <c r="L17" s="21"/>
      <c r="M17" s="21"/>
      <c r="N17" s="3"/>
      <c r="O17" s="3"/>
      <c r="P17" s="3"/>
      <c r="Q17" s="3"/>
      <c r="R17" s="3"/>
      <c r="S17" s="3"/>
      <c r="T17" s="3"/>
      <c r="U17" s="3"/>
      <c r="V17" s="3"/>
      <c r="W17" s="4"/>
    </row>
    <row r="18" spans="1:23" s="1" customFormat="1" ht="24.95" customHeight="1" x14ac:dyDescent="0.2">
      <c r="A18" s="47" t="s">
        <v>655</v>
      </c>
      <c r="B18" s="48"/>
      <c r="C18" s="48"/>
      <c r="D18" s="57">
        <f>IF(ISBLANK(TABELA3!B5),"-",TABELA3!B5)</f>
        <v>11</v>
      </c>
      <c r="E18" s="58">
        <f>IF(ISBLANK(TABELA3!B41),"-",TABELA3!B41)</f>
        <v>3.9</v>
      </c>
      <c r="F18" s="21"/>
      <c r="G18" s="21"/>
      <c r="H18" s="21"/>
      <c r="I18" s="29"/>
      <c r="J18" s="21"/>
      <c r="K18" s="21"/>
      <c r="L18" s="21"/>
      <c r="M18" s="21"/>
      <c r="N18" s="3"/>
      <c r="O18" s="3"/>
      <c r="P18" s="3"/>
      <c r="Q18" s="3"/>
      <c r="R18" s="3"/>
      <c r="S18" s="3"/>
      <c r="T18" s="3"/>
      <c r="U18" s="3"/>
      <c r="V18" s="3"/>
      <c r="W18" s="4"/>
    </row>
    <row r="19" spans="1:23" s="1" customFormat="1" ht="24.95" customHeight="1" x14ac:dyDescent="0.2">
      <c r="A19" s="47" t="s">
        <v>654</v>
      </c>
      <c r="B19" s="48"/>
      <c r="C19" s="48"/>
      <c r="D19" s="57">
        <f>IF(ISBLANK(TABELA4!B5),"-",TABELA4!B5)</f>
        <v>29.6</v>
      </c>
      <c r="E19" s="58">
        <f>IF(ISBLANK(TABELA4!B41),"-",TABELA4!B41)</f>
        <v>13.3</v>
      </c>
      <c r="F19" s="21"/>
      <c r="G19" s="21"/>
      <c r="H19" s="21"/>
      <c r="I19" s="29"/>
      <c r="J19" s="21"/>
      <c r="K19" s="21"/>
      <c r="L19" s="21"/>
      <c r="M19" s="21"/>
      <c r="N19" s="3"/>
      <c r="O19" s="3"/>
      <c r="P19" s="3"/>
      <c r="Q19" s="3"/>
      <c r="R19" s="3"/>
      <c r="S19" s="3"/>
      <c r="T19" s="3"/>
      <c r="U19" s="3"/>
      <c r="V19" s="3"/>
      <c r="W19" s="4"/>
    </row>
    <row r="20" spans="1:23" s="1" customFormat="1" ht="24.95" customHeight="1" x14ac:dyDescent="0.2">
      <c r="A20" s="53" t="s">
        <v>653</v>
      </c>
      <c r="B20" s="54"/>
      <c r="C20" s="54"/>
      <c r="D20" s="63">
        <f>IF(ISBLANK(TABELA5!B5),"-",TABELA5!B5)</f>
        <v>110.9</v>
      </c>
      <c r="E20" s="64">
        <f>IF(ISBLANK(TABELA5!B41),"-",TABELA5!B41)</f>
        <v>8.1999999999999993</v>
      </c>
      <c r="F20" s="21"/>
      <c r="G20" s="21"/>
      <c r="H20" s="21"/>
      <c r="I20" s="29"/>
      <c r="J20" s="21"/>
      <c r="K20" s="21"/>
      <c r="L20" s="21"/>
      <c r="M20" s="21"/>
      <c r="N20" s="3"/>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3"/>
      <c r="O21" s="3"/>
      <c r="P21" s="3"/>
      <c r="Q21" s="3"/>
      <c r="R21" s="3"/>
      <c r="S21" s="3"/>
      <c r="T21" s="3"/>
      <c r="U21" s="3"/>
      <c r="V21" s="3"/>
      <c r="W21" s="4"/>
    </row>
    <row r="22" spans="1:23" s="1" customFormat="1" ht="24.95" customHeight="1" x14ac:dyDescent="0.2">
      <c r="A22" s="84" t="s">
        <v>707</v>
      </c>
      <c r="B22" s="84"/>
      <c r="C22" s="84"/>
      <c r="D22" s="84"/>
      <c r="E22" s="84"/>
      <c r="F22" s="21"/>
      <c r="G22" s="21"/>
      <c r="H22" s="21"/>
      <c r="I22" s="29"/>
      <c r="J22" s="21"/>
      <c r="K22" s="21"/>
      <c r="L22" s="21"/>
      <c r="M22" s="21"/>
      <c r="N22" s="3"/>
      <c r="O22" s="3"/>
      <c r="P22" s="3"/>
      <c r="Q22" s="3"/>
      <c r="R22" s="3"/>
      <c r="S22" s="3"/>
      <c r="T22" s="3"/>
      <c r="U22" s="3"/>
      <c r="V22" s="3"/>
      <c r="W22" s="4"/>
    </row>
    <row r="23" spans="1:23" s="1" customFormat="1" ht="24.95" customHeight="1" x14ac:dyDescent="0.2">
      <c r="A23" s="84"/>
      <c r="B23" s="84"/>
      <c r="C23" s="84"/>
      <c r="D23" s="84"/>
      <c r="E23" s="84"/>
      <c r="F23" s="21"/>
      <c r="G23" s="21"/>
      <c r="H23" s="21"/>
      <c r="I23" s="29"/>
      <c r="J23" s="21"/>
      <c r="K23" s="21"/>
      <c r="L23" s="21"/>
      <c r="M23" s="21"/>
      <c r="N23" s="3"/>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3"/>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3"/>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3"/>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3"/>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3"/>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3"/>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3"/>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3"/>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3"/>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3"/>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3"/>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3"/>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3"/>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3"/>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3"/>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3"/>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3"/>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3"/>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3"/>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3"/>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3"/>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3"/>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3"/>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3"/>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3"/>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3"/>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3"/>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3"/>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3"/>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3"/>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3"/>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3"/>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3"/>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3"/>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3"/>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3"/>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3"/>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3"/>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3"/>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3"/>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3"/>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3"/>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3"/>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3"/>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3"/>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3"/>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3"/>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3"/>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3"/>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3"/>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3"/>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3"/>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3"/>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3"/>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row>
    <row r="79" spans="1:23" ht="24.95" customHeight="1" x14ac:dyDescent="0.2">
      <c r="A79" s="21"/>
      <c r="B79" s="21"/>
      <c r="C79" s="22"/>
      <c r="D79" s="22"/>
      <c r="E79" s="21"/>
      <c r="F79" s="21"/>
      <c r="G79" s="21"/>
      <c r="H79" s="21"/>
      <c r="I79" s="21"/>
      <c r="J79" s="21"/>
      <c r="K79" s="21"/>
      <c r="L79" s="21"/>
      <c r="M79" s="21"/>
    </row>
    <row r="80" spans="1:23" ht="24.95" customHeight="1" x14ac:dyDescent="0.2">
      <c r="A80" s="36" t="str">
        <f>"Table. Natural changes of population, " &amp; TABELA1!A1</f>
        <v>Table. Natural changes of population, Peć</v>
      </c>
      <c r="B80" s="21"/>
      <c r="C80" s="22"/>
      <c r="D80" s="22"/>
      <c r="E80" s="21"/>
      <c r="F80" s="21"/>
      <c r="G80" s="21"/>
      <c r="H80" s="21"/>
      <c r="I80" s="21"/>
      <c r="J80" s="21"/>
      <c r="K80" s="21"/>
      <c r="L80" s="21"/>
      <c r="M80" s="21"/>
    </row>
    <row r="81" spans="1:13" ht="26.25" customHeight="1" x14ac:dyDescent="0.2">
      <c r="A81" s="83" t="s">
        <v>651</v>
      </c>
      <c r="B81" s="78" t="s">
        <v>679</v>
      </c>
      <c r="C81" s="78" t="s">
        <v>680</v>
      </c>
      <c r="D81" s="79" t="s">
        <v>681</v>
      </c>
      <c r="E81" s="78" t="s">
        <v>682</v>
      </c>
      <c r="F81" s="78" t="s">
        <v>659</v>
      </c>
      <c r="G81" s="79" t="s">
        <v>683</v>
      </c>
      <c r="H81" s="79"/>
      <c r="I81" s="79"/>
      <c r="J81" s="81" t="s">
        <v>684</v>
      </c>
      <c r="K81" s="21"/>
      <c r="L81" s="21"/>
      <c r="M81" s="21"/>
    </row>
    <row r="82" spans="1:13" ht="39.75" customHeight="1" x14ac:dyDescent="0.2">
      <c r="A82" s="83"/>
      <c r="B82" s="78"/>
      <c r="C82" s="78"/>
      <c r="D82" s="79"/>
      <c r="E82" s="78"/>
      <c r="F82" s="78"/>
      <c r="G82" s="37" t="s">
        <v>680</v>
      </c>
      <c r="H82" s="37" t="s">
        <v>681</v>
      </c>
      <c r="I82" s="38" t="s">
        <v>682</v>
      </c>
      <c r="J82" s="82"/>
      <c r="K82" s="21"/>
      <c r="L82" s="21"/>
      <c r="M82" s="21"/>
    </row>
    <row r="83" spans="1:13" ht="24.95" customHeight="1" x14ac:dyDescent="0.2">
      <c r="A83" s="21"/>
      <c r="B83" s="21"/>
      <c r="C83" s="22"/>
      <c r="D83" s="22"/>
      <c r="E83" s="21"/>
      <c r="F83" s="21"/>
      <c r="G83" s="21"/>
      <c r="H83" s="21"/>
      <c r="I83" s="21"/>
      <c r="J83" s="21"/>
      <c r="K83" s="21"/>
      <c r="L83" s="21"/>
      <c r="M83" s="21"/>
    </row>
    <row r="84" spans="1:13" ht="24.95" customHeight="1" x14ac:dyDescent="0.2">
      <c r="A84" s="39">
        <v>1961</v>
      </c>
      <c r="B84" s="23">
        <f>IF(ISBLANK(TABELA1!B4),"-",TABELA1!B4)</f>
        <v>66846</v>
      </c>
      <c r="C84" s="23">
        <f>IF(ISBLANK(TABELA1!C4),"-",TABELA1!C4)</f>
        <v>2715</v>
      </c>
      <c r="D84" s="23">
        <f>IF(ISBLANK(TABELA1!D4),"-",TABELA1!D4)</f>
        <v>738</v>
      </c>
      <c r="E84" s="23">
        <f>IF(ISBLANK(TABELA1!E4),"-",TABELA1!E4)</f>
        <v>1977</v>
      </c>
      <c r="F84" s="23">
        <f>IF(ISBLANK(TABELA1!F4),"-",TABELA1!F4)</f>
        <v>301</v>
      </c>
      <c r="G84" s="24">
        <f>IF(ISBLANK(TABELA2!B5),"-",TABELA2!B5)</f>
        <v>40.6</v>
      </c>
      <c r="H84" s="24">
        <f>IF(ISBLANK(TABELA3!B5),"-",TABELA3!B5)</f>
        <v>11</v>
      </c>
      <c r="I84" s="24">
        <f>IF(ISBLANK(TABELA4!B5),"-",TABELA4!B5)</f>
        <v>29.6</v>
      </c>
      <c r="J84" s="24">
        <f>IF(ISBLANK(TABELA5!B5),"-",TABELA5!B5)</f>
        <v>110.9</v>
      </c>
      <c r="K84" s="21"/>
      <c r="L84" s="21"/>
      <c r="M84" s="21"/>
    </row>
    <row r="85" spans="1:13" ht="24.95" customHeight="1" x14ac:dyDescent="0.2">
      <c r="A85" s="39">
        <v>1962</v>
      </c>
      <c r="B85" s="23">
        <f>IF(ISBLANK(TABELA1!B5),"-",TABELA1!B5)</f>
        <v>69179</v>
      </c>
      <c r="C85" s="23">
        <f>IF(ISBLANK(TABELA1!C5),"-",TABELA1!C5)</f>
        <v>2834</v>
      </c>
      <c r="D85" s="23">
        <f>IF(ISBLANK(TABELA1!D5),"-",TABELA1!D5)</f>
        <v>854</v>
      </c>
      <c r="E85" s="23">
        <f>IF(ISBLANK(TABELA1!E5),"-",TABELA1!E5)</f>
        <v>1980</v>
      </c>
      <c r="F85" s="23">
        <f>IF(ISBLANK(TABELA1!F5),"-",TABELA1!F5)</f>
        <v>335</v>
      </c>
      <c r="G85" s="24">
        <f>IF(ISBLANK(TABELA2!B6),"-",TABELA2!B6)</f>
        <v>41</v>
      </c>
      <c r="H85" s="24">
        <f>IF(ISBLANK(TABELA3!B6),"-",TABELA3!B6)</f>
        <v>12.3</v>
      </c>
      <c r="I85" s="24">
        <f>IF(ISBLANK(TABELA4!B6),"-",TABELA4!B6)</f>
        <v>28.7</v>
      </c>
      <c r="J85" s="24">
        <f>IF(ISBLANK(TABELA5!B6),"-",TABELA5!B6)</f>
        <v>118.2</v>
      </c>
      <c r="K85" s="21"/>
      <c r="L85" s="21"/>
      <c r="M85" s="21"/>
    </row>
    <row r="86" spans="1:13" ht="24.95" customHeight="1" x14ac:dyDescent="0.2">
      <c r="A86" s="39">
        <v>1963</v>
      </c>
      <c r="B86" s="23">
        <f>IF(ISBLANK(TABELA1!B6),"-",TABELA1!B6)</f>
        <v>71512</v>
      </c>
      <c r="C86" s="23">
        <f>IF(ISBLANK(TABELA1!C6),"-",TABELA1!C6)</f>
        <v>2850</v>
      </c>
      <c r="D86" s="23">
        <f>IF(ISBLANK(TABELA1!D6),"-",TABELA1!D6)</f>
        <v>766</v>
      </c>
      <c r="E86" s="23">
        <f>IF(ISBLANK(TABELA1!E6),"-",TABELA1!E6)</f>
        <v>2084</v>
      </c>
      <c r="F86" s="23">
        <f>IF(ISBLANK(TABELA1!F6),"-",TABELA1!F6)</f>
        <v>330</v>
      </c>
      <c r="G86" s="24">
        <f>IF(ISBLANK(TABELA2!B7),"-",TABELA2!B7)</f>
        <v>39.9</v>
      </c>
      <c r="H86" s="24">
        <f>IF(ISBLANK(TABELA3!B7),"-",TABELA3!B7)</f>
        <v>10.7</v>
      </c>
      <c r="I86" s="24">
        <f>IF(ISBLANK(TABELA4!B7),"-",TABELA4!B7)</f>
        <v>29.2</v>
      </c>
      <c r="J86" s="24">
        <f>IF(ISBLANK(TABELA5!B7),"-",TABELA5!B7)</f>
        <v>115.8</v>
      </c>
      <c r="K86" s="21"/>
      <c r="L86" s="21"/>
      <c r="M86" s="21"/>
    </row>
    <row r="87" spans="1:13" ht="24.95" customHeight="1" x14ac:dyDescent="0.2">
      <c r="A87" s="39">
        <v>1964</v>
      </c>
      <c r="B87" s="23">
        <f>IF(ISBLANK(TABELA1!B7),"-",TABELA1!B7)</f>
        <v>73845</v>
      </c>
      <c r="C87" s="23">
        <f>IF(ISBLANK(TABELA1!C7),"-",TABELA1!C7)</f>
        <v>2844</v>
      </c>
      <c r="D87" s="23">
        <f>IF(ISBLANK(TABELA1!D7),"-",TABELA1!D7)</f>
        <v>770</v>
      </c>
      <c r="E87" s="23">
        <f>IF(ISBLANK(TABELA1!E7),"-",TABELA1!E7)</f>
        <v>2074</v>
      </c>
      <c r="F87" s="23">
        <f>IF(ISBLANK(TABELA1!F7),"-",TABELA1!F7)</f>
        <v>302</v>
      </c>
      <c r="G87" s="24">
        <f>IF(ISBLANK(TABELA2!B8),"-",TABELA2!B8)</f>
        <v>38.5</v>
      </c>
      <c r="H87" s="24">
        <f>IF(ISBLANK(TABELA3!B8),"-",TABELA3!B8)</f>
        <v>10.4</v>
      </c>
      <c r="I87" s="24">
        <f>IF(ISBLANK(TABELA4!B8),"-",TABELA4!B8)</f>
        <v>28.1</v>
      </c>
      <c r="J87" s="24">
        <f>IF(ISBLANK(TABELA5!B8),"-",TABELA5!B8)</f>
        <v>106.2</v>
      </c>
      <c r="K87" s="21"/>
      <c r="L87" s="21"/>
      <c r="M87" s="21"/>
    </row>
    <row r="88" spans="1:13" ht="24.95" customHeight="1" x14ac:dyDescent="0.2">
      <c r="A88" s="39">
        <v>1965</v>
      </c>
      <c r="B88" s="23">
        <f>IF(ISBLANK(TABELA1!B8),"-",TABELA1!B8)</f>
        <v>76178</v>
      </c>
      <c r="C88" s="23">
        <f>IF(ISBLANK(TABELA1!C8),"-",TABELA1!C8)</f>
        <v>2904</v>
      </c>
      <c r="D88" s="23">
        <f>IF(ISBLANK(TABELA1!D8),"-",TABELA1!D8)</f>
        <v>813</v>
      </c>
      <c r="E88" s="23">
        <f>IF(ISBLANK(TABELA1!E8),"-",TABELA1!E8)</f>
        <v>2091</v>
      </c>
      <c r="F88" s="23">
        <f>IF(ISBLANK(TABELA1!F8),"-",TABELA1!F8)</f>
        <v>342</v>
      </c>
      <c r="G88" s="24">
        <f>IF(ISBLANK(TABELA2!B9),"-",TABELA2!B9)</f>
        <v>38.1</v>
      </c>
      <c r="H88" s="24">
        <f>IF(ISBLANK(TABELA3!B9),"-",TABELA3!B9)</f>
        <v>10.7</v>
      </c>
      <c r="I88" s="24">
        <f>IF(ISBLANK(TABELA4!B9),"-",TABELA4!B9)</f>
        <v>27.4</v>
      </c>
      <c r="J88" s="24">
        <f>IF(ISBLANK(TABELA5!B9),"-",TABELA5!B9)</f>
        <v>117.8</v>
      </c>
      <c r="K88" s="21"/>
      <c r="L88" s="21"/>
      <c r="M88" s="21"/>
    </row>
    <row r="89" spans="1:13" ht="24.95" customHeight="1" x14ac:dyDescent="0.2">
      <c r="A89" s="21"/>
      <c r="B89" s="21"/>
      <c r="C89" s="21"/>
      <c r="D89" s="21"/>
      <c r="E89" s="21"/>
      <c r="F89" s="21"/>
      <c r="G89" s="21"/>
      <c r="H89" s="21"/>
      <c r="I89" s="21"/>
      <c r="J89" s="21"/>
      <c r="K89" s="21"/>
      <c r="L89" s="21"/>
      <c r="M89" s="21"/>
    </row>
    <row r="90" spans="1:13" ht="24.95" customHeight="1" x14ac:dyDescent="0.2">
      <c r="A90" s="39">
        <v>1966</v>
      </c>
      <c r="B90" s="23">
        <f>IF(ISBLANK(TABELA1!B9),"-",TABELA1!B9)</f>
        <v>78511</v>
      </c>
      <c r="C90" s="23">
        <f>IF(ISBLANK(TABELA1!C9),"-",TABELA1!C9)</f>
        <v>2809</v>
      </c>
      <c r="D90" s="23">
        <f>IF(ISBLANK(TABELA1!D9),"-",TABELA1!D9)</f>
        <v>624</v>
      </c>
      <c r="E90" s="23">
        <f>IF(ISBLANK(TABELA1!E9),"-",TABELA1!E9)</f>
        <v>2185</v>
      </c>
      <c r="F90" s="23">
        <f>IF(ISBLANK(TABELA1!F9),"-",TABELA1!F9)</f>
        <v>230</v>
      </c>
      <c r="G90" s="24">
        <f>IF(ISBLANK(TABELA2!B10),"-",TABELA2!B10)</f>
        <v>35.799999999999997</v>
      </c>
      <c r="H90" s="24">
        <f>IF(ISBLANK(TABELA3!B10),"-",TABELA3!B10)</f>
        <v>7.9</v>
      </c>
      <c r="I90" s="24">
        <f>IF(ISBLANK(TABELA4!B10),"-",TABELA4!B10)</f>
        <v>27.9</v>
      </c>
      <c r="J90" s="24">
        <f>IF(ISBLANK(TABELA5!B10),"-",TABELA5!B10)</f>
        <v>81.900000000000006</v>
      </c>
      <c r="K90" s="21"/>
      <c r="L90" s="21"/>
      <c r="M90" s="21"/>
    </row>
    <row r="91" spans="1:13" ht="24.95" customHeight="1" x14ac:dyDescent="0.2">
      <c r="A91" s="39">
        <v>1967</v>
      </c>
      <c r="B91" s="23">
        <f>IF(ISBLANK(TABELA1!B10),"-",TABELA1!B10)</f>
        <v>80844</v>
      </c>
      <c r="C91" s="23">
        <f>IF(ISBLANK(TABELA1!C10),"-",TABELA1!C10)</f>
        <v>3003</v>
      </c>
      <c r="D91" s="23">
        <f>IF(ISBLANK(TABELA1!D10),"-",TABELA1!D10)</f>
        <v>703</v>
      </c>
      <c r="E91" s="23">
        <f>IF(ISBLANK(TABELA1!E10),"-",TABELA1!E10)</f>
        <v>2300</v>
      </c>
      <c r="F91" s="23">
        <f>IF(ISBLANK(TABELA1!F10),"-",TABELA1!F10)</f>
        <v>259</v>
      </c>
      <c r="G91" s="24">
        <f>IF(ISBLANK(TABELA2!B11),"-",TABELA2!B11)</f>
        <v>37.1</v>
      </c>
      <c r="H91" s="24">
        <f>IF(ISBLANK(TABELA3!B11),"-",TABELA3!B11)</f>
        <v>8.6999999999999993</v>
      </c>
      <c r="I91" s="24">
        <f>IF(ISBLANK(TABELA4!B11),"-",TABELA4!B11)</f>
        <v>28.4</v>
      </c>
      <c r="J91" s="24">
        <f>IF(ISBLANK(TABELA5!B11),"-",TABELA5!B11)</f>
        <v>86.2</v>
      </c>
      <c r="K91" s="21"/>
      <c r="L91" s="21"/>
      <c r="M91" s="21"/>
    </row>
    <row r="92" spans="1:13" ht="24.95" customHeight="1" x14ac:dyDescent="0.2">
      <c r="A92" s="39">
        <v>1968</v>
      </c>
      <c r="B92" s="23">
        <f>IF(ISBLANK(TABELA1!B11),"-",TABELA1!B11)</f>
        <v>83177</v>
      </c>
      <c r="C92" s="23">
        <f>IF(ISBLANK(TABELA1!C11),"-",TABELA1!C11)</f>
        <v>3055</v>
      </c>
      <c r="D92" s="23">
        <f>IF(ISBLANK(TABELA1!D11),"-",TABELA1!D11)</f>
        <v>702</v>
      </c>
      <c r="E92" s="23">
        <f>IF(ISBLANK(TABELA1!E11),"-",TABELA1!E11)</f>
        <v>2353</v>
      </c>
      <c r="F92" s="23">
        <f>IF(ISBLANK(TABELA1!F11),"-",TABELA1!F11)</f>
        <v>253</v>
      </c>
      <c r="G92" s="24">
        <f>IF(ISBLANK(TABELA2!B12),"-",TABELA2!B12)</f>
        <v>36.700000000000003</v>
      </c>
      <c r="H92" s="24">
        <f>IF(ISBLANK(TABELA3!B12),"-",TABELA3!B12)</f>
        <v>8.4</v>
      </c>
      <c r="I92" s="24">
        <f>IF(ISBLANK(TABELA4!B12),"-",TABELA4!B12)</f>
        <v>28.3</v>
      </c>
      <c r="J92" s="24">
        <f>IF(ISBLANK(TABELA5!B12),"-",TABELA5!B12)</f>
        <v>82.8</v>
      </c>
      <c r="K92" s="21"/>
      <c r="L92" s="21"/>
      <c r="M92" s="21"/>
    </row>
    <row r="93" spans="1:13" ht="24.95" customHeight="1" x14ac:dyDescent="0.2">
      <c r="A93" s="39">
        <v>1969</v>
      </c>
      <c r="B93" s="23">
        <f>IF(ISBLANK(TABELA1!B12),"-",TABELA1!B12)</f>
        <v>85510</v>
      </c>
      <c r="C93" s="23">
        <f>IF(ISBLANK(TABELA1!C12),"-",TABELA1!C12)</f>
        <v>2983</v>
      </c>
      <c r="D93" s="23">
        <f>IF(ISBLANK(TABELA1!D12),"-",TABELA1!D12)</f>
        <v>732</v>
      </c>
      <c r="E93" s="23">
        <f>IF(ISBLANK(TABELA1!E12),"-",TABELA1!E12)</f>
        <v>2251</v>
      </c>
      <c r="F93" s="23">
        <f>IF(ISBLANK(TABELA1!F12),"-",TABELA1!F12)</f>
        <v>238</v>
      </c>
      <c r="G93" s="24">
        <f>IF(ISBLANK(TABELA2!B13),"-",TABELA2!B13)</f>
        <v>34.9</v>
      </c>
      <c r="H93" s="24">
        <f>IF(ISBLANK(TABELA3!B13),"-",TABELA3!B13)</f>
        <v>8.6</v>
      </c>
      <c r="I93" s="24">
        <f>IF(ISBLANK(TABELA4!B13),"-",TABELA4!B13)</f>
        <v>26.3</v>
      </c>
      <c r="J93" s="24">
        <f>IF(ISBLANK(TABELA5!B13),"-",TABELA5!B13)</f>
        <v>79.8</v>
      </c>
      <c r="K93" s="21"/>
      <c r="L93" s="21"/>
      <c r="M93" s="21"/>
    </row>
    <row r="94" spans="1:13" ht="24.95" customHeight="1" x14ac:dyDescent="0.2">
      <c r="A94" s="39">
        <v>1970</v>
      </c>
      <c r="B94" s="23">
        <f>IF(ISBLANK(TABELA1!B13),"-",TABELA1!B13)</f>
        <v>87843</v>
      </c>
      <c r="C94" s="23">
        <f>IF(ISBLANK(TABELA1!C13),"-",TABELA1!C13)</f>
        <v>2846</v>
      </c>
      <c r="D94" s="23">
        <f>IF(ISBLANK(TABELA1!D13),"-",TABELA1!D13)</f>
        <v>838</v>
      </c>
      <c r="E94" s="23">
        <f>IF(ISBLANK(TABELA1!E13),"-",TABELA1!E13)</f>
        <v>2008</v>
      </c>
      <c r="F94" s="23">
        <f>IF(ISBLANK(TABELA1!F13),"-",TABELA1!F13)</f>
        <v>307</v>
      </c>
      <c r="G94" s="24">
        <f>IF(ISBLANK(TABELA2!B14),"-",TABELA2!B14)</f>
        <v>32.4</v>
      </c>
      <c r="H94" s="24">
        <f>IF(ISBLANK(TABELA3!B14),"-",TABELA3!B14)</f>
        <v>9.5</v>
      </c>
      <c r="I94" s="24">
        <f>IF(ISBLANK(TABELA4!B14),"-",TABELA4!B14)</f>
        <v>22.9</v>
      </c>
      <c r="J94" s="24">
        <f>IF(ISBLANK(TABELA5!B14),"-",TABELA5!B14)</f>
        <v>107.9</v>
      </c>
      <c r="K94" s="21"/>
      <c r="L94" s="21"/>
      <c r="M94" s="21"/>
    </row>
    <row r="95" spans="1:13" ht="24.95" customHeight="1" x14ac:dyDescent="0.2">
      <c r="A95" s="21"/>
      <c r="B95" s="21"/>
      <c r="C95" s="21"/>
      <c r="D95" s="21"/>
      <c r="E95" s="21"/>
      <c r="F95" s="21"/>
      <c r="G95" s="21"/>
      <c r="H95" s="21"/>
      <c r="I95" s="21"/>
      <c r="J95" s="21"/>
      <c r="K95" s="21"/>
      <c r="L95" s="21"/>
      <c r="M95" s="21"/>
    </row>
    <row r="96" spans="1:13" ht="24.95" customHeight="1" x14ac:dyDescent="0.2">
      <c r="A96" s="39">
        <v>1971</v>
      </c>
      <c r="B96" s="23">
        <f>IF(ISBLANK(TABELA1!B14),"-",TABELA1!B14)</f>
        <v>90174</v>
      </c>
      <c r="C96" s="23">
        <f>IF(ISBLANK(TABELA1!C14),"-",TABELA1!C14)</f>
        <v>3063</v>
      </c>
      <c r="D96" s="23">
        <f>IF(ISBLANK(TABELA1!D14),"-",TABELA1!D14)</f>
        <v>677</v>
      </c>
      <c r="E96" s="23">
        <f>IF(ISBLANK(TABELA1!E14),"-",TABELA1!E14)</f>
        <v>2386</v>
      </c>
      <c r="F96" s="23">
        <f>IF(ISBLANK(TABELA1!F14),"-",TABELA1!F14)</f>
        <v>227</v>
      </c>
      <c r="G96" s="24">
        <f>IF(ISBLANK(TABELA2!B15),"-",TABELA2!B15)</f>
        <v>34</v>
      </c>
      <c r="H96" s="24">
        <f>IF(ISBLANK(TABELA3!B15),"-",TABELA3!B15)</f>
        <v>7.5</v>
      </c>
      <c r="I96" s="24">
        <f>IF(ISBLANK(TABELA4!B15),"-",TABELA4!B15)</f>
        <v>26.5</v>
      </c>
      <c r="J96" s="24">
        <f>IF(ISBLANK(TABELA5!B15),"-",TABELA5!B15)</f>
        <v>74.099999999999994</v>
      </c>
      <c r="K96" s="21"/>
      <c r="L96" s="21"/>
      <c r="M96" s="21"/>
    </row>
    <row r="97" spans="1:13" ht="24.95" customHeight="1" x14ac:dyDescent="0.2">
      <c r="A97" s="39">
        <v>1972</v>
      </c>
      <c r="B97" s="23">
        <f>IF(ISBLANK(TABELA1!B15),"-",TABELA1!B15)</f>
        <v>92264</v>
      </c>
      <c r="C97" s="23">
        <f>IF(ISBLANK(TABELA1!C15),"-",TABELA1!C15)</f>
        <v>2973</v>
      </c>
      <c r="D97" s="23">
        <f>IF(ISBLANK(TABELA1!D15),"-",TABELA1!D15)</f>
        <v>668</v>
      </c>
      <c r="E97" s="23">
        <f>IF(ISBLANK(TABELA1!E15),"-",TABELA1!E15)</f>
        <v>2305</v>
      </c>
      <c r="F97" s="23">
        <f>IF(ISBLANK(TABELA1!F15),"-",TABELA1!F15)</f>
        <v>208</v>
      </c>
      <c r="G97" s="24">
        <f>IF(ISBLANK(TABELA2!B16),"-",TABELA2!B16)</f>
        <v>32.200000000000003</v>
      </c>
      <c r="H97" s="24">
        <f>IF(ISBLANK(TABELA3!B16),"-",TABELA3!B16)</f>
        <v>7.2</v>
      </c>
      <c r="I97" s="24">
        <f>IF(ISBLANK(TABELA4!B16),"-",TABELA4!B16)</f>
        <v>25</v>
      </c>
      <c r="J97" s="24">
        <f>IF(ISBLANK(TABELA5!B16),"-",TABELA5!B16)</f>
        <v>70</v>
      </c>
      <c r="K97" s="21"/>
      <c r="L97" s="21"/>
      <c r="M97" s="21"/>
    </row>
    <row r="98" spans="1:13" ht="24.95" customHeight="1" x14ac:dyDescent="0.2">
      <c r="A98" s="39">
        <v>1973</v>
      </c>
      <c r="B98" s="23">
        <f>IF(ISBLANK(TABELA1!B16),"-",TABELA1!B16)</f>
        <v>94354</v>
      </c>
      <c r="C98" s="23">
        <f>IF(ISBLANK(TABELA1!C16),"-",TABELA1!C16)</f>
        <v>3050</v>
      </c>
      <c r="D98" s="23">
        <f>IF(ISBLANK(TABELA1!D16),"-",TABELA1!D16)</f>
        <v>749</v>
      </c>
      <c r="E98" s="23">
        <f>IF(ISBLANK(TABELA1!E16),"-",TABELA1!E16)</f>
        <v>2301</v>
      </c>
      <c r="F98" s="23">
        <f>IF(ISBLANK(TABELA1!F16),"-",TABELA1!F16)</f>
        <v>271</v>
      </c>
      <c r="G98" s="24">
        <f>IF(ISBLANK(TABELA2!B17),"-",TABELA2!B17)</f>
        <v>32.299999999999997</v>
      </c>
      <c r="H98" s="24">
        <f>IF(ISBLANK(TABELA3!B17),"-",TABELA3!B17)</f>
        <v>7.9</v>
      </c>
      <c r="I98" s="24">
        <f>IF(ISBLANK(TABELA4!B17),"-",TABELA4!B17)</f>
        <v>24.4</v>
      </c>
      <c r="J98" s="24">
        <f>IF(ISBLANK(TABELA5!B17),"-",TABELA5!B17)</f>
        <v>88.9</v>
      </c>
      <c r="K98" s="21"/>
      <c r="L98" s="21"/>
      <c r="M98" s="21"/>
    </row>
    <row r="99" spans="1:13" ht="24.95" customHeight="1" x14ac:dyDescent="0.2">
      <c r="A99" s="39">
        <v>1974</v>
      </c>
      <c r="B99" s="23">
        <f>IF(ISBLANK(TABELA1!B17),"-",TABELA1!B17)</f>
        <v>96444</v>
      </c>
      <c r="C99" s="23">
        <f>IF(ISBLANK(TABELA1!C17),"-",TABELA1!C17)</f>
        <v>3239</v>
      </c>
      <c r="D99" s="23">
        <f>IF(ISBLANK(TABELA1!D17),"-",TABELA1!D17)</f>
        <v>667</v>
      </c>
      <c r="E99" s="23">
        <f>IF(ISBLANK(TABELA1!E17),"-",TABELA1!E17)</f>
        <v>2572</v>
      </c>
      <c r="F99" s="23">
        <f>IF(ISBLANK(TABELA1!F17),"-",TABELA1!F17)</f>
        <v>230</v>
      </c>
      <c r="G99" s="24">
        <f>IF(ISBLANK(TABELA2!B18),"-",TABELA2!B18)</f>
        <v>33.6</v>
      </c>
      <c r="H99" s="24">
        <f>IF(ISBLANK(TABELA3!B18),"-",TABELA3!B18)</f>
        <v>6.9</v>
      </c>
      <c r="I99" s="24">
        <f>IF(ISBLANK(TABELA4!B18),"-",TABELA4!B18)</f>
        <v>26.7</v>
      </c>
      <c r="J99" s="24">
        <f>IF(ISBLANK(TABELA5!B18),"-",TABELA5!B18)</f>
        <v>71</v>
      </c>
      <c r="K99" s="21"/>
      <c r="L99" s="21"/>
      <c r="M99" s="21"/>
    </row>
    <row r="100" spans="1:13" ht="24.95" customHeight="1" x14ac:dyDescent="0.2">
      <c r="A100" s="39">
        <v>1975</v>
      </c>
      <c r="B100" s="23">
        <f>IF(ISBLANK(TABELA1!B18),"-",TABELA1!B18)</f>
        <v>98534</v>
      </c>
      <c r="C100" s="23">
        <f>IF(ISBLANK(TABELA1!C18),"-",TABELA1!C18)</f>
        <v>3203</v>
      </c>
      <c r="D100" s="23">
        <f>IF(ISBLANK(TABELA1!D18),"-",TABELA1!D18)</f>
        <v>621</v>
      </c>
      <c r="E100" s="23">
        <f>IF(ISBLANK(TABELA1!E18),"-",TABELA1!E18)</f>
        <v>2582</v>
      </c>
      <c r="F100" s="23">
        <f>IF(ISBLANK(TABELA1!F18),"-",TABELA1!F18)</f>
        <v>185</v>
      </c>
      <c r="G100" s="24">
        <f>IF(ISBLANK(TABELA2!B19),"-",TABELA2!B19)</f>
        <v>32.5</v>
      </c>
      <c r="H100" s="24">
        <f>IF(ISBLANK(TABELA3!B19),"-",TABELA3!B19)</f>
        <v>6.3</v>
      </c>
      <c r="I100" s="24">
        <f>IF(ISBLANK(TABELA4!B19),"-",TABELA4!B19)</f>
        <v>26.2</v>
      </c>
      <c r="J100" s="24">
        <f>IF(ISBLANK(TABELA5!B19),"-",TABELA5!B19)</f>
        <v>57.8</v>
      </c>
      <c r="K100" s="21"/>
      <c r="L100" s="21"/>
      <c r="M100" s="21"/>
    </row>
    <row r="101" spans="1:13" ht="24.95" customHeight="1" x14ac:dyDescent="0.2">
      <c r="A101" s="21"/>
      <c r="B101" s="21"/>
      <c r="C101" s="21"/>
      <c r="D101" s="21"/>
      <c r="E101" s="21"/>
      <c r="F101" s="21"/>
      <c r="G101" s="21"/>
      <c r="H101" s="21"/>
      <c r="I101" s="21"/>
      <c r="J101" s="21"/>
      <c r="K101" s="21"/>
      <c r="L101" s="21"/>
      <c r="M101" s="21"/>
    </row>
    <row r="102" spans="1:13" ht="24.95" customHeight="1" x14ac:dyDescent="0.2">
      <c r="A102" s="39">
        <v>1976</v>
      </c>
      <c r="B102" s="23">
        <f>IF(ISBLANK(TABELA1!B19),"-",TABELA1!B19)</f>
        <v>100624</v>
      </c>
      <c r="C102" s="23">
        <f>IF(ISBLANK(TABELA1!C19),"-",TABELA1!C19)</f>
        <v>3179</v>
      </c>
      <c r="D102" s="23">
        <f>IF(ISBLANK(TABELA1!D19),"-",TABELA1!D19)</f>
        <v>701</v>
      </c>
      <c r="E102" s="23">
        <f>IF(ISBLANK(TABELA1!E19),"-",TABELA1!E19)</f>
        <v>2478</v>
      </c>
      <c r="F102" s="23">
        <f>IF(ISBLANK(TABELA1!F19),"-",TABELA1!F19)</f>
        <v>190</v>
      </c>
      <c r="G102" s="24">
        <f>IF(ISBLANK(TABELA2!B20),"-",TABELA2!B20)</f>
        <v>31.6</v>
      </c>
      <c r="H102" s="24">
        <f>IF(ISBLANK(TABELA3!B20),"-",TABELA3!B20)</f>
        <v>7</v>
      </c>
      <c r="I102" s="24">
        <f>IF(ISBLANK(TABELA4!B20),"-",TABELA4!B20)</f>
        <v>24.6</v>
      </c>
      <c r="J102" s="24">
        <f>IF(ISBLANK(TABELA5!B20),"-",TABELA5!B20)</f>
        <v>59.8</v>
      </c>
      <c r="K102" s="21"/>
      <c r="L102" s="21"/>
      <c r="M102" s="21"/>
    </row>
    <row r="103" spans="1:13" ht="24.95" customHeight="1" x14ac:dyDescent="0.2">
      <c r="A103" s="39">
        <v>1977</v>
      </c>
      <c r="B103" s="23">
        <f>IF(ISBLANK(TABELA1!B20),"-",TABELA1!B20)</f>
        <v>102714</v>
      </c>
      <c r="C103" s="23">
        <f>IF(ISBLANK(TABELA1!C20),"-",TABELA1!C20)</f>
        <v>3262</v>
      </c>
      <c r="D103" s="23">
        <f>IF(ISBLANK(TABELA1!D20),"-",TABELA1!D20)</f>
        <v>707</v>
      </c>
      <c r="E103" s="23">
        <f>IF(ISBLANK(TABELA1!E20),"-",TABELA1!E20)</f>
        <v>2555</v>
      </c>
      <c r="F103" s="23">
        <f>IF(ISBLANK(TABELA1!F20),"-",TABELA1!F20)</f>
        <v>204</v>
      </c>
      <c r="G103" s="24">
        <f>IF(ISBLANK(TABELA2!B21),"-",TABELA2!B21)</f>
        <v>31.8</v>
      </c>
      <c r="H103" s="24">
        <f>IF(ISBLANK(TABELA3!B21),"-",TABELA3!B21)</f>
        <v>6.9</v>
      </c>
      <c r="I103" s="24">
        <f>IF(ISBLANK(TABELA4!B21),"-",TABELA4!B21)</f>
        <v>24.9</v>
      </c>
      <c r="J103" s="24">
        <f>IF(ISBLANK(TABELA5!B21),"-",TABELA5!B21)</f>
        <v>62.5</v>
      </c>
      <c r="K103" s="21"/>
      <c r="L103" s="21"/>
      <c r="M103" s="21"/>
    </row>
    <row r="104" spans="1:13" ht="24.95" customHeight="1" x14ac:dyDescent="0.2">
      <c r="A104" s="39">
        <v>1978</v>
      </c>
      <c r="B104" s="23">
        <f>IF(ISBLANK(TABELA1!B21),"-",TABELA1!B21)</f>
        <v>104804</v>
      </c>
      <c r="C104" s="23">
        <f>IF(ISBLANK(TABELA1!C21),"-",TABELA1!C21)</f>
        <v>2934</v>
      </c>
      <c r="D104" s="23">
        <f>IF(ISBLANK(TABELA1!D21),"-",TABELA1!D21)</f>
        <v>666</v>
      </c>
      <c r="E104" s="23">
        <f>IF(ISBLANK(TABELA1!E21),"-",TABELA1!E21)</f>
        <v>2268</v>
      </c>
      <c r="F104" s="23">
        <f>IF(ISBLANK(TABELA1!F21),"-",TABELA1!F21)</f>
        <v>170</v>
      </c>
      <c r="G104" s="24">
        <f>IF(ISBLANK(TABELA2!B22),"-",TABELA2!B22)</f>
        <v>28</v>
      </c>
      <c r="H104" s="24">
        <f>IF(ISBLANK(TABELA3!B22),"-",TABELA3!B22)</f>
        <v>6.4</v>
      </c>
      <c r="I104" s="24">
        <f>IF(ISBLANK(TABELA4!B22),"-",TABELA4!B22)</f>
        <v>21.6</v>
      </c>
      <c r="J104" s="24">
        <f>IF(ISBLANK(TABELA5!B22),"-",TABELA5!B22)</f>
        <v>57.9</v>
      </c>
      <c r="K104" s="21"/>
      <c r="L104" s="21"/>
      <c r="M104" s="21"/>
    </row>
    <row r="105" spans="1:13" ht="24.95" customHeight="1" x14ac:dyDescent="0.2">
      <c r="A105" s="39">
        <v>1979</v>
      </c>
      <c r="B105" s="23">
        <f>IF(ISBLANK(TABELA1!B22),"-",TABELA1!B22)</f>
        <v>106894</v>
      </c>
      <c r="C105" s="23">
        <f>IF(ISBLANK(TABELA1!C22),"-",TABELA1!C22)</f>
        <v>2814</v>
      </c>
      <c r="D105" s="23">
        <f>IF(ISBLANK(TABELA1!D22),"-",TABELA1!D22)</f>
        <v>615</v>
      </c>
      <c r="E105" s="23">
        <f>IF(ISBLANK(TABELA1!E22),"-",TABELA1!E22)</f>
        <v>2199</v>
      </c>
      <c r="F105" s="23">
        <f>IF(ISBLANK(TABELA1!F22),"-",TABELA1!F22)</f>
        <v>180</v>
      </c>
      <c r="G105" s="24">
        <f>IF(ISBLANK(TABELA2!B23),"-",TABELA2!B23)</f>
        <v>26.3</v>
      </c>
      <c r="H105" s="24">
        <f>IF(ISBLANK(TABELA3!B23),"-",TABELA3!B23)</f>
        <v>5.8</v>
      </c>
      <c r="I105" s="24">
        <f>IF(ISBLANK(TABELA4!B23),"-",TABELA4!B23)</f>
        <v>20.5</v>
      </c>
      <c r="J105" s="24">
        <f>IF(ISBLANK(TABELA5!B23),"-",TABELA5!B23)</f>
        <v>64</v>
      </c>
      <c r="K105" s="21"/>
      <c r="L105" s="21"/>
      <c r="M105" s="21"/>
    </row>
    <row r="106" spans="1:13" ht="24.95" customHeight="1" x14ac:dyDescent="0.2">
      <c r="A106" s="39">
        <v>1980</v>
      </c>
      <c r="B106" s="23">
        <f>IF(ISBLANK(TABELA1!B23),"-",TABELA1!B23)</f>
        <v>108984</v>
      </c>
      <c r="C106" s="23">
        <f>IF(ISBLANK(TABELA1!C23),"-",TABELA1!C23)</f>
        <v>3099</v>
      </c>
      <c r="D106" s="23">
        <f>IF(ISBLANK(TABELA1!D23),"-",TABELA1!D23)</f>
        <v>555</v>
      </c>
      <c r="E106" s="23">
        <f>IF(ISBLANK(TABELA1!E23),"-",TABELA1!E23)</f>
        <v>2544</v>
      </c>
      <c r="F106" s="23">
        <f>IF(ISBLANK(TABELA1!F23),"-",TABELA1!F23)</f>
        <v>157</v>
      </c>
      <c r="G106" s="24">
        <f>IF(ISBLANK(TABELA2!B24),"-",TABELA2!B24)</f>
        <v>28.4</v>
      </c>
      <c r="H106" s="24">
        <f>IF(ISBLANK(TABELA3!B24),"-",TABELA3!B24)</f>
        <v>5.0999999999999996</v>
      </c>
      <c r="I106" s="24">
        <f>IF(ISBLANK(TABELA4!B24),"-",TABELA4!B24)</f>
        <v>23.3</v>
      </c>
      <c r="J106" s="24">
        <f>IF(ISBLANK(TABELA5!B24),"-",TABELA5!B24)</f>
        <v>50.7</v>
      </c>
      <c r="K106" s="21"/>
      <c r="L106" s="21"/>
      <c r="M106" s="21"/>
    </row>
    <row r="107" spans="1:13" ht="24.95" customHeight="1" x14ac:dyDescent="0.2">
      <c r="A107" s="21"/>
      <c r="B107" s="21"/>
      <c r="C107" s="21"/>
      <c r="D107" s="21"/>
      <c r="E107" s="21"/>
      <c r="F107" s="21"/>
      <c r="G107" s="21"/>
      <c r="H107" s="21"/>
      <c r="I107" s="21"/>
      <c r="J107" s="21"/>
      <c r="K107" s="21"/>
      <c r="L107" s="21"/>
      <c r="M107" s="21"/>
    </row>
    <row r="108" spans="1:13" ht="24.95" customHeight="1" x14ac:dyDescent="0.2">
      <c r="A108" s="39">
        <v>1981</v>
      </c>
      <c r="B108" s="23">
        <f>IF(ISBLANK(TABELA1!B24),"-",TABELA1!B24)</f>
        <v>111071</v>
      </c>
      <c r="C108" s="23">
        <f>IF(ISBLANK(TABELA1!C24),"-",TABELA1!C24)</f>
        <v>3036</v>
      </c>
      <c r="D108" s="23">
        <f>IF(ISBLANK(TABELA1!D24),"-",TABELA1!D24)</f>
        <v>631</v>
      </c>
      <c r="E108" s="23">
        <f>IF(ISBLANK(TABELA1!E24),"-",TABELA1!E24)</f>
        <v>2405</v>
      </c>
      <c r="F108" s="23">
        <f>IF(ISBLANK(TABELA1!F24),"-",TABELA1!F24)</f>
        <v>151</v>
      </c>
      <c r="G108" s="24">
        <f>IF(ISBLANK(TABELA2!B25),"-",TABELA2!B25)</f>
        <v>27.3</v>
      </c>
      <c r="H108" s="24">
        <f>IF(ISBLANK(TABELA3!B25),"-",TABELA3!B25)</f>
        <v>5.7</v>
      </c>
      <c r="I108" s="24">
        <f>IF(ISBLANK(TABELA4!B25),"-",TABELA4!B25)</f>
        <v>21.6</v>
      </c>
      <c r="J108" s="24">
        <f>IF(ISBLANK(TABELA5!B25),"-",TABELA5!B25)</f>
        <v>49.7</v>
      </c>
      <c r="K108" s="21"/>
      <c r="L108" s="21"/>
      <c r="M108" s="21"/>
    </row>
    <row r="109" spans="1:13" ht="24.95" customHeight="1" x14ac:dyDescent="0.2">
      <c r="A109" s="39">
        <v>1982</v>
      </c>
      <c r="B109" s="23">
        <f>IF(ISBLANK(TABELA1!B25),"-",TABELA1!B25)</f>
        <v>112744</v>
      </c>
      <c r="C109" s="23">
        <f>IF(ISBLANK(TABELA1!C25),"-",TABELA1!C25)</f>
        <v>2991</v>
      </c>
      <c r="D109" s="23">
        <f>IF(ISBLANK(TABELA1!D25),"-",TABELA1!D25)</f>
        <v>709</v>
      </c>
      <c r="E109" s="23">
        <f>IF(ISBLANK(TABELA1!E25),"-",TABELA1!E25)</f>
        <v>2282</v>
      </c>
      <c r="F109" s="23">
        <f>IF(ISBLANK(TABELA1!F25),"-",TABELA1!F25)</f>
        <v>172</v>
      </c>
      <c r="G109" s="24">
        <f>IF(ISBLANK(TABELA2!B26),"-",TABELA2!B26)</f>
        <v>26.5</v>
      </c>
      <c r="H109" s="24">
        <f>IF(ISBLANK(TABELA3!B26),"-",TABELA3!B26)</f>
        <v>6.3</v>
      </c>
      <c r="I109" s="24">
        <f>IF(ISBLANK(TABELA4!B26),"-",TABELA4!B26)</f>
        <v>20.2</v>
      </c>
      <c r="J109" s="24">
        <f>IF(ISBLANK(TABELA5!B26),"-",TABELA5!B26)</f>
        <v>57.5</v>
      </c>
      <c r="K109" s="21"/>
      <c r="L109" s="21"/>
      <c r="M109" s="21"/>
    </row>
    <row r="110" spans="1:13" ht="24.95" customHeight="1" x14ac:dyDescent="0.2">
      <c r="A110" s="39">
        <v>1983</v>
      </c>
      <c r="B110" s="23">
        <f>IF(ISBLANK(TABELA1!B26),"-",TABELA1!B26)</f>
        <v>114417</v>
      </c>
      <c r="C110" s="23">
        <f>IF(ISBLANK(TABELA1!C26),"-",TABELA1!C26)</f>
        <v>2814</v>
      </c>
      <c r="D110" s="23">
        <f>IF(ISBLANK(TABELA1!D26),"-",TABELA1!D26)</f>
        <v>723</v>
      </c>
      <c r="E110" s="23">
        <f>IF(ISBLANK(TABELA1!E26),"-",TABELA1!E26)</f>
        <v>2091</v>
      </c>
      <c r="F110" s="23">
        <f>IF(ISBLANK(TABELA1!F26),"-",TABELA1!F26)</f>
        <v>161</v>
      </c>
      <c r="G110" s="24">
        <f>IF(ISBLANK(TABELA2!B27),"-",TABELA2!B27)</f>
        <v>24.6</v>
      </c>
      <c r="H110" s="24">
        <f>IF(ISBLANK(TABELA3!B27),"-",TABELA3!B27)</f>
        <v>6.3</v>
      </c>
      <c r="I110" s="24">
        <f>IF(ISBLANK(TABELA4!B27),"-",TABELA4!B27)</f>
        <v>18.3</v>
      </c>
      <c r="J110" s="24">
        <f>IF(ISBLANK(TABELA5!B27),"-",TABELA5!B27)</f>
        <v>57.2</v>
      </c>
      <c r="K110" s="21"/>
      <c r="L110" s="21"/>
      <c r="M110" s="21"/>
    </row>
    <row r="111" spans="1:13" ht="24.95" customHeight="1" x14ac:dyDescent="0.2">
      <c r="A111" s="39">
        <v>1984</v>
      </c>
      <c r="B111" s="23">
        <f>IF(ISBLANK(TABELA1!B27),"-",TABELA1!B27)</f>
        <v>116090</v>
      </c>
      <c r="C111" s="23">
        <f>IF(ISBLANK(TABELA1!C27),"-",TABELA1!C27)</f>
        <v>3121</v>
      </c>
      <c r="D111" s="23">
        <f>IF(ISBLANK(TABELA1!D27),"-",TABELA1!D27)</f>
        <v>719</v>
      </c>
      <c r="E111" s="23">
        <f>IF(ISBLANK(TABELA1!E27),"-",TABELA1!E27)</f>
        <v>2402</v>
      </c>
      <c r="F111" s="23">
        <f>IF(ISBLANK(TABELA1!F27),"-",TABELA1!F27)</f>
        <v>131</v>
      </c>
      <c r="G111" s="24">
        <f>IF(ISBLANK(TABELA2!B28),"-",TABELA2!B28)</f>
        <v>26.9</v>
      </c>
      <c r="H111" s="24">
        <f>IF(ISBLANK(TABELA3!B28),"-",TABELA3!B28)</f>
        <v>6.2</v>
      </c>
      <c r="I111" s="24">
        <f>IF(ISBLANK(TABELA4!B28),"-",TABELA4!B28)</f>
        <v>20.7</v>
      </c>
      <c r="J111" s="24">
        <f>IF(ISBLANK(TABELA5!B28),"-",TABELA5!B28)</f>
        <v>42</v>
      </c>
      <c r="K111" s="21"/>
      <c r="L111" s="21"/>
      <c r="M111" s="21"/>
    </row>
    <row r="112" spans="1:13" ht="24.95" customHeight="1" x14ac:dyDescent="0.2">
      <c r="A112" s="39">
        <v>1985</v>
      </c>
      <c r="B112" s="23">
        <f>IF(ISBLANK(TABELA1!B28),"-",TABELA1!B28)</f>
        <v>117763</v>
      </c>
      <c r="C112" s="23">
        <f>IF(ISBLANK(TABELA1!C28),"-",TABELA1!C28)</f>
        <v>2870</v>
      </c>
      <c r="D112" s="23">
        <f>IF(ISBLANK(TABELA1!D28),"-",TABELA1!D28)</f>
        <v>693</v>
      </c>
      <c r="E112" s="23">
        <f>IF(ISBLANK(TABELA1!E28),"-",TABELA1!E28)</f>
        <v>2177</v>
      </c>
      <c r="F112" s="23">
        <f>IF(ISBLANK(TABELA1!F28),"-",TABELA1!F28)</f>
        <v>140</v>
      </c>
      <c r="G112" s="24">
        <f>IF(ISBLANK(TABELA2!B29),"-",TABELA2!B29)</f>
        <v>24.4</v>
      </c>
      <c r="H112" s="24">
        <f>IF(ISBLANK(TABELA3!B29),"-",TABELA3!B29)</f>
        <v>5.9</v>
      </c>
      <c r="I112" s="24">
        <f>IF(ISBLANK(TABELA4!B29),"-",TABELA4!B29)</f>
        <v>18.5</v>
      </c>
      <c r="J112" s="24">
        <f>IF(ISBLANK(TABELA5!B29),"-",TABELA5!B29)</f>
        <v>48.8</v>
      </c>
      <c r="K112" s="21"/>
      <c r="L112" s="21"/>
      <c r="M112" s="21"/>
    </row>
    <row r="113" spans="1:14" ht="24.95" customHeight="1" x14ac:dyDescent="0.2">
      <c r="A113" s="21"/>
      <c r="B113" s="21"/>
      <c r="C113" s="21"/>
      <c r="D113" s="21"/>
      <c r="E113" s="21"/>
      <c r="F113" s="21"/>
      <c r="G113" s="21"/>
      <c r="H113" s="21"/>
      <c r="I113" s="21"/>
      <c r="J113" s="21"/>
      <c r="K113" s="21"/>
      <c r="L113" s="21"/>
      <c r="M113" s="21"/>
    </row>
    <row r="114" spans="1:14" ht="24.95" customHeight="1" x14ac:dyDescent="0.2">
      <c r="A114" s="39">
        <v>1986</v>
      </c>
      <c r="B114" s="23">
        <f>IF(ISBLANK(TABELA1!B29),"-",TABELA1!B29)</f>
        <v>119436</v>
      </c>
      <c r="C114" s="23">
        <f>IF(ISBLANK(TABELA1!C29),"-",TABELA1!C29)</f>
        <v>2880</v>
      </c>
      <c r="D114" s="23">
        <f>IF(ISBLANK(TABELA1!D29),"-",TABELA1!D29)</f>
        <v>660</v>
      </c>
      <c r="E114" s="23">
        <f>IF(ISBLANK(TABELA1!E29),"-",TABELA1!E29)</f>
        <v>2220</v>
      </c>
      <c r="F114" s="23">
        <f>IF(ISBLANK(TABELA1!F29),"-",TABELA1!F29)</f>
        <v>109</v>
      </c>
      <c r="G114" s="24">
        <f>IF(ISBLANK(TABELA2!B30),"-",TABELA2!B30)</f>
        <v>24.1</v>
      </c>
      <c r="H114" s="24">
        <f>IF(ISBLANK(TABELA3!B30),"-",TABELA3!B30)</f>
        <v>5.5</v>
      </c>
      <c r="I114" s="24">
        <f>IF(ISBLANK(TABELA4!B30),"-",TABELA4!B30)</f>
        <v>18.600000000000001</v>
      </c>
      <c r="J114" s="24">
        <f>IF(ISBLANK(TABELA5!B30),"-",TABELA5!B30)</f>
        <v>37.799999999999997</v>
      </c>
      <c r="K114" s="21"/>
      <c r="L114" s="21"/>
      <c r="M114" s="21"/>
    </row>
    <row r="115" spans="1:14" ht="24.95" customHeight="1" x14ac:dyDescent="0.2">
      <c r="A115" s="39">
        <v>1987</v>
      </c>
      <c r="B115" s="23">
        <f>IF(ISBLANK(TABELA1!B30),"-",TABELA1!B30)</f>
        <v>121109</v>
      </c>
      <c r="C115" s="23">
        <f>IF(ISBLANK(TABELA1!C30),"-",TABELA1!C30)</f>
        <v>3135</v>
      </c>
      <c r="D115" s="23">
        <f>IF(ISBLANK(TABELA1!D30),"-",TABELA1!D30)</f>
        <v>601</v>
      </c>
      <c r="E115" s="23">
        <f>IF(ISBLANK(TABELA1!E30),"-",TABELA1!E30)</f>
        <v>2534</v>
      </c>
      <c r="F115" s="23">
        <f>IF(ISBLANK(TABELA1!F30),"-",TABELA1!F30)</f>
        <v>110</v>
      </c>
      <c r="G115" s="24">
        <f>IF(ISBLANK(TABELA2!B31),"-",TABELA2!B31)</f>
        <v>25.9</v>
      </c>
      <c r="H115" s="24">
        <f>IF(ISBLANK(TABELA3!B31),"-",TABELA3!B31)</f>
        <v>5</v>
      </c>
      <c r="I115" s="24">
        <f>IF(ISBLANK(TABELA4!B31),"-",TABELA4!B31)</f>
        <v>20.9</v>
      </c>
      <c r="J115" s="24">
        <f>IF(ISBLANK(TABELA5!B31),"-",TABELA5!B31)</f>
        <v>35.1</v>
      </c>
      <c r="K115" s="21"/>
      <c r="L115" s="21"/>
      <c r="M115" s="21"/>
    </row>
    <row r="116" spans="1:14" ht="24.95" customHeight="1" x14ac:dyDescent="0.2">
      <c r="A116" s="39">
        <v>1988</v>
      </c>
      <c r="B116" s="23">
        <f>IF(ISBLANK(TABELA1!B31),"-",TABELA1!B31)</f>
        <v>122782</v>
      </c>
      <c r="C116" s="23">
        <f>IF(ISBLANK(TABELA1!C31),"-",TABELA1!C31)</f>
        <v>2965</v>
      </c>
      <c r="D116" s="23">
        <f>IF(ISBLANK(TABELA1!D31),"-",TABELA1!D31)</f>
        <v>621</v>
      </c>
      <c r="E116" s="23">
        <f>IF(ISBLANK(TABELA1!E31),"-",TABELA1!E31)</f>
        <v>2344</v>
      </c>
      <c r="F116" s="23">
        <f>IF(ISBLANK(TABELA1!F31),"-",TABELA1!F31)</f>
        <v>95</v>
      </c>
      <c r="G116" s="24">
        <f>IF(ISBLANK(TABELA2!B32),"-",TABELA2!B32)</f>
        <v>24.1</v>
      </c>
      <c r="H116" s="24">
        <f>IF(ISBLANK(TABELA3!B32),"-",TABELA3!B32)</f>
        <v>5.0999999999999996</v>
      </c>
      <c r="I116" s="24">
        <f>IF(ISBLANK(TABELA4!B32),"-",TABELA4!B32)</f>
        <v>19</v>
      </c>
      <c r="J116" s="24">
        <f>IF(ISBLANK(TABELA5!B32),"-",TABELA5!B32)</f>
        <v>32</v>
      </c>
      <c r="K116" s="21"/>
      <c r="L116" s="21"/>
      <c r="M116" s="21"/>
    </row>
    <row r="117" spans="1:14" ht="24.95" customHeight="1" x14ac:dyDescent="0.2">
      <c r="A117" s="39">
        <v>1989</v>
      </c>
      <c r="B117" s="23">
        <f>IF(ISBLANK(TABELA1!B32),"-",TABELA1!B32)</f>
        <v>124455</v>
      </c>
      <c r="C117" s="23">
        <f>IF(ISBLANK(TABELA1!C32),"-",TABELA1!C32)</f>
        <v>2834</v>
      </c>
      <c r="D117" s="23">
        <f>IF(ISBLANK(TABELA1!D32),"-",TABELA1!D32)</f>
        <v>608</v>
      </c>
      <c r="E117" s="23">
        <f>IF(ISBLANK(TABELA1!E32),"-",TABELA1!E32)</f>
        <v>2226</v>
      </c>
      <c r="F117" s="23">
        <f>IF(ISBLANK(TABELA1!F32),"-",TABELA1!F32)</f>
        <v>87</v>
      </c>
      <c r="G117" s="24">
        <f>IF(ISBLANK(TABELA2!B33),"-",TABELA2!B33)</f>
        <v>22.8</v>
      </c>
      <c r="H117" s="24">
        <f>IF(ISBLANK(TABELA3!B33),"-",TABELA3!B33)</f>
        <v>4.9000000000000004</v>
      </c>
      <c r="I117" s="24">
        <f>IF(ISBLANK(TABELA4!B33),"-",TABELA4!B33)</f>
        <v>17.899999999999999</v>
      </c>
      <c r="J117" s="24">
        <f>IF(ISBLANK(TABELA5!B33),"-",TABELA5!B33)</f>
        <v>30.7</v>
      </c>
      <c r="K117" s="21"/>
      <c r="L117" s="21"/>
      <c r="M117" s="21"/>
    </row>
    <row r="118" spans="1:14" ht="24.95" customHeight="1" x14ac:dyDescent="0.2">
      <c r="A118" s="39">
        <v>1990</v>
      </c>
      <c r="B118" s="23">
        <f>IF(ISBLANK(TABELA1!B33),"-",TABELA1!B33)</f>
        <v>126128</v>
      </c>
      <c r="C118" s="23">
        <f>IF(ISBLANK(TABELA1!C33),"-",TABELA1!C33)</f>
        <v>3737</v>
      </c>
      <c r="D118" s="23">
        <f>IF(ISBLANK(TABELA1!D33),"-",TABELA1!D33)</f>
        <v>537</v>
      </c>
      <c r="E118" s="23">
        <f>IF(ISBLANK(TABELA1!E33),"-",TABELA1!E33)</f>
        <v>3200</v>
      </c>
      <c r="F118" s="23">
        <f>IF(ISBLANK(TABELA1!F33),"-",TABELA1!F33)</f>
        <v>68</v>
      </c>
      <c r="G118" s="24">
        <f>IF(ISBLANK(TABELA2!B34),"-",TABELA2!B34)</f>
        <v>29.6</v>
      </c>
      <c r="H118" s="24">
        <f>IF(ISBLANK(TABELA3!B34),"-",TABELA3!B34)</f>
        <v>4.3</v>
      </c>
      <c r="I118" s="24">
        <f>IF(ISBLANK(TABELA4!B34),"-",TABELA4!B34)</f>
        <v>25.3</v>
      </c>
      <c r="J118" s="24">
        <f>IF(ISBLANK(TABELA5!B34),"-",TABELA5!B34)</f>
        <v>18.2</v>
      </c>
      <c r="K118" s="21"/>
      <c r="L118" s="21"/>
      <c r="M118" s="21"/>
    </row>
    <row r="119" spans="1:14" ht="24.95" customHeight="1" x14ac:dyDescent="0.2">
      <c r="A119" s="21"/>
      <c r="B119" s="21"/>
      <c r="C119" s="21"/>
      <c r="D119" s="21"/>
      <c r="E119" s="21"/>
      <c r="F119" s="21"/>
      <c r="G119" s="21"/>
      <c r="H119" s="21"/>
      <c r="I119" s="21"/>
      <c r="J119" s="21"/>
      <c r="K119" s="21"/>
      <c r="L119" s="21"/>
      <c r="M119" s="21"/>
    </row>
    <row r="120" spans="1:14" ht="24.95" customHeight="1" x14ac:dyDescent="0.2">
      <c r="A120" s="39">
        <v>1991</v>
      </c>
      <c r="B120" s="23">
        <f>IF(ISBLANK(TABELA1!B34),"-",TABELA1!B34)</f>
        <v>128400</v>
      </c>
      <c r="C120" s="23">
        <f>IF(ISBLANK(TABELA1!C34),"-",TABELA1!C34)</f>
        <v>3234</v>
      </c>
      <c r="D120" s="23">
        <f>IF(ISBLANK(TABELA1!D34),"-",TABELA1!D34)</f>
        <v>519</v>
      </c>
      <c r="E120" s="23">
        <f>IF(ISBLANK(TABELA1!E34),"-",TABELA1!E34)</f>
        <v>2715</v>
      </c>
      <c r="F120" s="23">
        <f>IF(ISBLANK(TABELA1!F34),"-",TABELA1!F34)</f>
        <v>55</v>
      </c>
      <c r="G120" s="24">
        <f>IF(ISBLANK(TABELA2!B35),"-",TABELA2!B35)</f>
        <v>25.2</v>
      </c>
      <c r="H120" s="24">
        <f>IF(ISBLANK(TABELA3!B35),"-",TABELA3!B35)</f>
        <v>4</v>
      </c>
      <c r="I120" s="24">
        <f>IF(ISBLANK(TABELA4!B35),"-",TABELA4!B35)</f>
        <v>21.2</v>
      </c>
      <c r="J120" s="24">
        <f>IF(ISBLANK(TABELA5!B35),"-",TABELA5!B35)</f>
        <v>17</v>
      </c>
      <c r="K120" s="21"/>
      <c r="L120" s="21"/>
      <c r="M120" s="21"/>
    </row>
    <row r="121" spans="1:14" ht="24.95" customHeight="1" x14ac:dyDescent="0.2">
      <c r="A121" s="39">
        <v>1992</v>
      </c>
      <c r="B121" s="23">
        <f>IF(ISBLANK(TABELA1!B35),"-",TABELA1!B35)</f>
        <v>130900</v>
      </c>
      <c r="C121" s="23">
        <f>IF(ISBLANK(TABELA1!C35),"-",TABELA1!C35)</f>
        <v>2474</v>
      </c>
      <c r="D121" s="23">
        <f>IF(ISBLANK(TABELA1!D35),"-",TABELA1!D35)</f>
        <v>481</v>
      </c>
      <c r="E121" s="23">
        <f>IF(ISBLANK(TABELA1!E35),"-",TABELA1!E35)</f>
        <v>1993</v>
      </c>
      <c r="F121" s="23">
        <f>IF(ISBLANK(TABELA1!F35),"-",TABELA1!F35)</f>
        <v>62</v>
      </c>
      <c r="G121" s="24">
        <f>IF(ISBLANK(TABELA2!B36),"-",TABELA2!B36)</f>
        <v>18.899999999999999</v>
      </c>
      <c r="H121" s="24">
        <f>IF(ISBLANK(TABELA3!B36),"-",TABELA3!B36)</f>
        <v>3.7</v>
      </c>
      <c r="I121" s="24">
        <f>IF(ISBLANK(TABELA4!B36),"-",TABELA4!B36)</f>
        <v>15.2</v>
      </c>
      <c r="J121" s="24">
        <f>IF(ISBLANK(TABELA5!B36),"-",TABELA5!B36)</f>
        <v>25.1</v>
      </c>
      <c r="K121" s="21"/>
      <c r="L121" s="21"/>
      <c r="M121" s="21"/>
    </row>
    <row r="122" spans="1:14" ht="24.95" customHeight="1" x14ac:dyDescent="0.2">
      <c r="A122" s="39">
        <v>1993</v>
      </c>
      <c r="B122" s="23">
        <f>IF(ISBLANK(TABELA1!B36),"-",TABELA1!B36)</f>
        <v>132900</v>
      </c>
      <c r="C122" s="23">
        <f>IF(ISBLANK(TABELA1!C36),"-",TABELA1!C36)</f>
        <v>2584</v>
      </c>
      <c r="D122" s="23">
        <f>IF(ISBLANK(TABELA1!D36),"-",TABELA1!D36)</f>
        <v>470</v>
      </c>
      <c r="E122" s="23">
        <f>IF(ISBLANK(TABELA1!E36),"-",TABELA1!E36)</f>
        <v>2114</v>
      </c>
      <c r="F122" s="23">
        <f>IF(ISBLANK(TABELA1!F36),"-",TABELA1!F36)</f>
        <v>33</v>
      </c>
      <c r="G122" s="24">
        <f>IF(ISBLANK(TABELA2!B37),"-",TABELA2!B37)</f>
        <v>19.399999999999999</v>
      </c>
      <c r="H122" s="24">
        <f>IF(ISBLANK(TABELA3!B37),"-",TABELA3!B37)</f>
        <v>3.5</v>
      </c>
      <c r="I122" s="24">
        <f>IF(ISBLANK(TABELA4!B37),"-",TABELA4!B37)</f>
        <v>15.9</v>
      </c>
      <c r="J122" s="24">
        <f>IF(ISBLANK(TABELA5!B37),"-",TABELA5!B37)</f>
        <v>12.8</v>
      </c>
      <c r="K122" s="21"/>
      <c r="L122" s="21"/>
      <c r="M122" s="21"/>
    </row>
    <row r="123" spans="1:14" ht="24.95" customHeight="1" x14ac:dyDescent="0.2">
      <c r="A123" s="39">
        <v>1994</v>
      </c>
      <c r="B123" s="23">
        <f>IF(ISBLANK(TABELA1!B37),"-",TABELA1!B37)</f>
        <v>134900</v>
      </c>
      <c r="C123" s="23">
        <f>IF(ISBLANK(TABELA1!C37),"-",TABELA1!C37)</f>
        <v>2665</v>
      </c>
      <c r="D123" s="23">
        <f>IF(ISBLANK(TABELA1!D37),"-",TABELA1!D37)</f>
        <v>480</v>
      </c>
      <c r="E123" s="23">
        <f>IF(ISBLANK(TABELA1!E37),"-",TABELA1!E37)</f>
        <v>2185</v>
      </c>
      <c r="F123" s="23">
        <f>IF(ISBLANK(TABELA1!F37),"-",TABELA1!F37)</f>
        <v>22</v>
      </c>
      <c r="G123" s="24">
        <f>IF(ISBLANK(TABELA2!B38),"-",TABELA2!B38)</f>
        <v>19.8</v>
      </c>
      <c r="H123" s="24">
        <f>IF(ISBLANK(TABELA3!B38),"-",TABELA3!B38)</f>
        <v>3.6</v>
      </c>
      <c r="I123" s="24">
        <f>IF(ISBLANK(TABELA4!B38),"-",TABELA4!B38)</f>
        <v>16.2</v>
      </c>
      <c r="J123" s="24">
        <f>IF(ISBLANK(TABELA5!B38),"-",TABELA5!B38)</f>
        <v>8.3000000000000007</v>
      </c>
      <c r="K123" s="21"/>
      <c r="L123" s="21"/>
      <c r="M123" s="21"/>
    </row>
    <row r="124" spans="1:14" ht="24.95" customHeight="1" x14ac:dyDescent="0.2">
      <c r="A124" s="39">
        <v>1995</v>
      </c>
      <c r="B124" s="23">
        <f>IF(ISBLANK(TABELA1!B38),"-",TABELA1!B38)</f>
        <v>137300</v>
      </c>
      <c r="C124" s="23">
        <f>IF(ISBLANK(TABELA1!C38),"-",TABELA1!C38)</f>
        <v>2660</v>
      </c>
      <c r="D124" s="23">
        <f>IF(ISBLANK(TABELA1!D38),"-",TABELA1!D38)</f>
        <v>533</v>
      </c>
      <c r="E124" s="23">
        <f>IF(ISBLANK(TABELA1!E38),"-",TABELA1!E38)</f>
        <v>2127</v>
      </c>
      <c r="F124" s="23">
        <f>IF(ISBLANK(TABELA1!F38),"-",TABELA1!F38)</f>
        <v>28</v>
      </c>
      <c r="G124" s="24">
        <f>IF(ISBLANK(TABELA2!B39),"-",TABELA2!B39)</f>
        <v>19.399999999999999</v>
      </c>
      <c r="H124" s="24">
        <f>IF(ISBLANK(TABELA3!B39),"-",TABELA3!B39)</f>
        <v>3.9</v>
      </c>
      <c r="I124" s="24">
        <f>IF(ISBLANK(TABELA4!B39),"-",TABELA4!B39)</f>
        <v>15.5</v>
      </c>
      <c r="J124" s="24">
        <f>IF(ISBLANK(TABELA5!B39),"-",TABELA5!B39)</f>
        <v>10.5</v>
      </c>
      <c r="K124" s="21"/>
      <c r="L124" s="21"/>
      <c r="M124" s="21"/>
    </row>
    <row r="125" spans="1:14" ht="24.95" customHeight="1" x14ac:dyDescent="0.2">
      <c r="A125" s="21"/>
      <c r="B125" s="21"/>
      <c r="C125" s="21"/>
      <c r="D125" s="21"/>
      <c r="E125" s="21"/>
      <c r="F125" s="21"/>
      <c r="G125" s="21"/>
      <c r="H125" s="21"/>
      <c r="I125" s="21"/>
      <c r="J125" s="21"/>
      <c r="K125" s="21"/>
      <c r="L125" s="21"/>
      <c r="M125" s="21"/>
    </row>
    <row r="126" spans="1:14" ht="24.95" customHeight="1" x14ac:dyDescent="0.2">
      <c r="A126" s="39">
        <v>1996</v>
      </c>
      <c r="B126" s="23">
        <f>IF(ISBLANK(TABELA1!B39),"-",TABELA1!B39)</f>
        <v>139500</v>
      </c>
      <c r="C126" s="23">
        <f>IF(ISBLANK(TABELA1!C39),"-",TABELA1!C39)</f>
        <v>2619</v>
      </c>
      <c r="D126" s="23">
        <f>IF(ISBLANK(TABELA1!D39),"-",TABELA1!D39)</f>
        <v>511</v>
      </c>
      <c r="E126" s="23">
        <f>IF(ISBLANK(TABELA1!E39),"-",TABELA1!E39)</f>
        <v>2108</v>
      </c>
      <c r="F126" s="23">
        <f>IF(ISBLANK(TABELA1!F39),"-",TABELA1!F39)</f>
        <v>17</v>
      </c>
      <c r="G126" s="24">
        <f>IF(ISBLANK(TABELA2!B40),"-",TABELA2!B40)</f>
        <v>18.8</v>
      </c>
      <c r="H126" s="24">
        <f>IF(ISBLANK(TABELA3!B40),"-",TABELA3!B40)</f>
        <v>3.7</v>
      </c>
      <c r="I126" s="24">
        <f>IF(ISBLANK(TABELA4!B40),"-",TABELA4!B40)</f>
        <v>15.1</v>
      </c>
      <c r="J126" s="24">
        <f>IF(ISBLANK(TABELA5!B40),"-",TABELA5!B40)</f>
        <v>6.5</v>
      </c>
      <c r="K126" s="21"/>
      <c r="L126" s="21"/>
      <c r="M126" s="21"/>
    </row>
    <row r="127" spans="1:14" ht="24.95" customHeight="1" x14ac:dyDescent="0.2">
      <c r="A127" s="42">
        <v>1997</v>
      </c>
      <c r="B127" s="43">
        <f>IF(ISBLANK(TABELA1!B40),"-",TABELA1!B40)</f>
        <v>141400</v>
      </c>
      <c r="C127" s="43">
        <f>IF(ISBLANK(TABELA1!C40),"-",TABELA1!C40)</f>
        <v>2426</v>
      </c>
      <c r="D127" s="43">
        <f>IF(ISBLANK(TABELA1!D40),"-",TABELA1!D40)</f>
        <v>545</v>
      </c>
      <c r="E127" s="43">
        <f>IF(ISBLANK(TABELA1!E40),"-",TABELA1!E40)</f>
        <v>1881</v>
      </c>
      <c r="F127" s="43">
        <f>IF(ISBLANK(TABELA1!F40),"-",TABELA1!F40)</f>
        <v>20</v>
      </c>
      <c r="G127" s="44">
        <f>IF(ISBLANK(TABELA2!B41),"-",TABELA2!B41)</f>
        <v>17.2</v>
      </c>
      <c r="H127" s="44">
        <f>IF(ISBLANK(TABELA3!B41),"-",TABELA3!B41)</f>
        <v>3.9</v>
      </c>
      <c r="I127" s="44">
        <f>IF(ISBLANK(TABELA4!B41),"-",TABELA4!B41)</f>
        <v>13.3</v>
      </c>
      <c r="J127" s="44">
        <f>IF(ISBLANK(TABELA5!B41),"-",TABELA5!B41)</f>
        <v>8.1999999999999993</v>
      </c>
      <c r="K127" s="21"/>
      <c r="L127" s="21"/>
      <c r="M127" s="21"/>
    </row>
    <row r="128" spans="1:14" ht="24.95" customHeight="1" x14ac:dyDescent="0.2">
      <c r="A128" s="76" t="s">
        <v>708</v>
      </c>
      <c r="B128" s="76"/>
      <c r="C128" s="76"/>
      <c r="D128" s="76"/>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row>
    <row r="130" spans="1:14" ht="24.95" customHeight="1" x14ac:dyDescent="0.3">
      <c r="A130" s="41"/>
      <c r="B130" s="41"/>
      <c r="C130" s="41"/>
      <c r="D130" s="41"/>
      <c r="E130" s="41"/>
      <c r="F130" s="41"/>
      <c r="G130" s="41"/>
      <c r="H130" s="41"/>
      <c r="I130" s="41"/>
      <c r="J130" s="41"/>
      <c r="K130" s="41"/>
      <c r="L130" s="21"/>
      <c r="M130" s="21"/>
    </row>
    <row r="131" spans="1:14" ht="81" customHeight="1" x14ac:dyDescent="0.2">
      <c r="A131" s="73" t="s">
        <v>712</v>
      </c>
      <c r="B131" s="73"/>
      <c r="C131" s="73"/>
      <c r="D131" s="73"/>
      <c r="E131" s="73"/>
      <c r="F131" s="73"/>
      <c r="G131" s="73"/>
      <c r="H131" s="73"/>
      <c r="I131" s="73"/>
      <c r="J131" s="73"/>
      <c r="K131" s="73"/>
      <c r="L131" s="21"/>
      <c r="M131" s="21"/>
    </row>
    <row r="132" spans="1:14" ht="81" customHeight="1" x14ac:dyDescent="0.2">
      <c r="A132" s="73" t="s">
        <v>686</v>
      </c>
      <c r="B132" s="73"/>
      <c r="C132" s="73"/>
      <c r="D132" s="73"/>
      <c r="E132" s="73"/>
      <c r="F132" s="73"/>
      <c r="G132" s="73"/>
      <c r="H132" s="73"/>
      <c r="I132" s="73"/>
      <c r="J132" s="73"/>
      <c r="K132" s="73"/>
      <c r="L132" s="21"/>
      <c r="M132" s="21"/>
    </row>
    <row r="133" spans="1:14" ht="80.25" customHeight="1" x14ac:dyDescent="0.2">
      <c r="A133" s="73" t="s">
        <v>687</v>
      </c>
      <c r="B133" s="74"/>
      <c r="C133" s="74"/>
      <c r="D133" s="74"/>
      <c r="E133" s="74"/>
      <c r="F133" s="74"/>
      <c r="G133" s="74"/>
      <c r="H133" s="74"/>
      <c r="I133" s="74"/>
      <c r="J133" s="74"/>
      <c r="K133" s="74"/>
      <c r="L133" s="21"/>
      <c r="M133" s="21"/>
    </row>
    <row r="134" spans="1:14" ht="60" customHeight="1" x14ac:dyDescent="0.2">
      <c r="A134" s="73" t="s">
        <v>688</v>
      </c>
      <c r="B134" s="73"/>
      <c r="C134" s="73"/>
      <c r="D134" s="73"/>
      <c r="E134" s="73"/>
      <c r="F134" s="73"/>
      <c r="G134" s="73"/>
      <c r="H134" s="73"/>
      <c r="I134" s="73"/>
      <c r="J134" s="73"/>
      <c r="K134" s="73"/>
      <c r="L134" s="21"/>
      <c r="M134" s="21"/>
    </row>
    <row r="135" spans="1:14" ht="80.25" customHeight="1" x14ac:dyDescent="0.2">
      <c r="A135" s="73" t="s">
        <v>689</v>
      </c>
      <c r="B135" s="73"/>
      <c r="C135" s="73"/>
      <c r="D135" s="73"/>
      <c r="E135" s="73"/>
      <c r="F135" s="73"/>
      <c r="G135" s="73"/>
      <c r="H135" s="73"/>
      <c r="I135" s="73"/>
      <c r="J135" s="73"/>
      <c r="K135" s="73"/>
      <c r="L135" s="21"/>
      <c r="M135" s="21"/>
    </row>
    <row r="136" spans="1:14" ht="81" customHeight="1" x14ac:dyDescent="0.2">
      <c r="A136" s="75" t="s">
        <v>709</v>
      </c>
      <c r="B136" s="73"/>
      <c r="C136" s="73"/>
      <c r="D136" s="73"/>
      <c r="E136" s="73"/>
      <c r="F136" s="73"/>
      <c r="G136" s="73"/>
      <c r="H136" s="73"/>
      <c r="I136" s="73"/>
      <c r="J136" s="73"/>
      <c r="K136" s="73"/>
      <c r="L136" s="21"/>
      <c r="M136" s="21"/>
    </row>
    <row r="137" spans="1:14" ht="80.25" customHeight="1" x14ac:dyDescent="0.2">
      <c r="A137" s="73" t="s">
        <v>710</v>
      </c>
      <c r="B137" s="73"/>
      <c r="C137" s="73"/>
      <c r="D137" s="73"/>
      <c r="E137" s="73"/>
      <c r="F137" s="73"/>
      <c r="G137" s="73"/>
      <c r="H137" s="73"/>
      <c r="I137" s="73"/>
      <c r="J137" s="73"/>
      <c r="K137" s="73"/>
      <c r="L137" s="21"/>
      <c r="M137" s="21"/>
    </row>
    <row r="138" spans="1:14" ht="95.25" customHeight="1" x14ac:dyDescent="0.2">
      <c r="A138" s="73" t="s">
        <v>711</v>
      </c>
      <c r="B138" s="73"/>
      <c r="C138" s="73"/>
      <c r="D138" s="73"/>
      <c r="E138" s="73"/>
      <c r="F138" s="73"/>
      <c r="G138" s="73"/>
      <c r="H138" s="73"/>
      <c r="I138" s="73"/>
      <c r="J138" s="73"/>
      <c r="K138" s="73"/>
      <c r="L138" s="21"/>
      <c r="M138" s="21"/>
    </row>
    <row r="139" spans="1:14" ht="108" customHeight="1" x14ac:dyDescent="0.2">
      <c r="A139" s="73" t="s">
        <v>690</v>
      </c>
      <c r="B139" s="73"/>
      <c r="C139" s="73"/>
      <c r="D139" s="73"/>
      <c r="E139" s="73"/>
      <c r="F139" s="73"/>
      <c r="G139" s="73"/>
      <c r="H139" s="73"/>
      <c r="I139" s="73"/>
      <c r="J139" s="73"/>
      <c r="K139" s="73"/>
      <c r="L139" s="21"/>
      <c r="M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row r="164" spans="1:14" ht="24.95" customHeight="1" x14ac:dyDescent="0.2"/>
    <row r="165" spans="1:14" ht="24.95" customHeight="1" x14ac:dyDescent="0.2"/>
    <row r="166" spans="1:14" ht="24.95" customHeight="1" x14ac:dyDescent="0.2"/>
    <row r="167" spans="1:14" ht="24.95" customHeight="1" x14ac:dyDescent="0.2"/>
    <row r="168" spans="1:14" ht="24.95" customHeight="1" x14ac:dyDescent="0.2"/>
    <row r="169" spans="1:14" ht="24.95" customHeight="1" x14ac:dyDescent="0.2"/>
    <row r="170" spans="1:14" ht="24.95" customHeight="1" x14ac:dyDescent="0.2"/>
    <row r="171" spans="1:14" ht="24.95" customHeight="1" x14ac:dyDescent="0.2"/>
    <row r="172" spans="1:14" ht="24.95" customHeight="1" x14ac:dyDescent="0.2"/>
    <row r="173" spans="1:14" ht="24.95" customHeight="1" x14ac:dyDescent="0.2"/>
    <row r="174" spans="1:14" ht="24.95" customHeight="1" x14ac:dyDescent="0.2"/>
    <row r="175" spans="1:14" ht="24.95" customHeight="1" x14ac:dyDescent="0.2"/>
    <row r="176" spans="1:14"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sheetData>
  <mergeCells count="22">
    <mergeCell ref="A128:D128"/>
    <mergeCell ref="A3:K6"/>
    <mergeCell ref="F81:F82"/>
    <mergeCell ref="G81:I81"/>
    <mergeCell ref="A8:K8"/>
    <mergeCell ref="J81:J82"/>
    <mergeCell ref="A81:A82"/>
    <mergeCell ref="B81:B82"/>
    <mergeCell ref="C81:C82"/>
    <mergeCell ref="D81:D82"/>
    <mergeCell ref="E81:E82"/>
    <mergeCell ref="A22:E23"/>
    <mergeCell ref="B144:G144"/>
    <mergeCell ref="A138:K138"/>
    <mergeCell ref="A139:K139"/>
    <mergeCell ref="A131:K131"/>
    <mergeCell ref="A132:K132"/>
    <mergeCell ref="A133:K133"/>
    <mergeCell ref="A134:K134"/>
    <mergeCell ref="A135:K135"/>
    <mergeCell ref="A136:K136"/>
    <mergeCell ref="A137:K137"/>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66846</v>
      </c>
      <c r="C4">
        <v>2715</v>
      </c>
      <c r="D4">
        <v>738</v>
      </c>
      <c r="E4">
        <v>1977</v>
      </c>
      <c r="F4">
        <v>301</v>
      </c>
      <c r="H4" s="12">
        <v>1961</v>
      </c>
      <c r="I4" s="12">
        <f>F4</f>
        <v>301</v>
      </c>
    </row>
    <row r="5" spans="1:9" x14ac:dyDescent="0.25">
      <c r="A5" s="12">
        <v>1962</v>
      </c>
      <c r="B5">
        <v>69179</v>
      </c>
      <c r="C5">
        <v>2834</v>
      </c>
      <c r="D5">
        <v>854</v>
      </c>
      <c r="E5">
        <v>1980</v>
      </c>
      <c r="F5">
        <v>335</v>
      </c>
      <c r="H5" s="12">
        <v>1962</v>
      </c>
      <c r="I5" s="12">
        <f t="shared" ref="I5:I56" si="0">F5</f>
        <v>335</v>
      </c>
    </row>
    <row r="6" spans="1:9" x14ac:dyDescent="0.25">
      <c r="A6" s="12">
        <v>1963</v>
      </c>
      <c r="B6">
        <v>71512</v>
      </c>
      <c r="C6">
        <v>2850</v>
      </c>
      <c r="D6">
        <v>766</v>
      </c>
      <c r="E6">
        <v>2084</v>
      </c>
      <c r="F6">
        <v>330</v>
      </c>
      <c r="H6" s="12">
        <v>1963</v>
      </c>
      <c r="I6" s="12">
        <f t="shared" si="0"/>
        <v>330</v>
      </c>
    </row>
    <row r="7" spans="1:9" x14ac:dyDescent="0.25">
      <c r="A7" s="12">
        <v>1964</v>
      </c>
      <c r="B7">
        <v>73845</v>
      </c>
      <c r="C7">
        <v>2844</v>
      </c>
      <c r="D7">
        <v>770</v>
      </c>
      <c r="E7">
        <v>2074</v>
      </c>
      <c r="F7">
        <v>302</v>
      </c>
      <c r="H7" s="12">
        <v>1964</v>
      </c>
      <c r="I7" s="12">
        <f t="shared" si="0"/>
        <v>302</v>
      </c>
    </row>
    <row r="8" spans="1:9" x14ac:dyDescent="0.25">
      <c r="A8" s="12">
        <v>1965</v>
      </c>
      <c r="B8">
        <v>76178</v>
      </c>
      <c r="C8">
        <v>2904</v>
      </c>
      <c r="D8">
        <v>813</v>
      </c>
      <c r="E8">
        <v>2091</v>
      </c>
      <c r="F8">
        <v>342</v>
      </c>
      <c r="H8" s="12">
        <v>1965</v>
      </c>
      <c r="I8" s="12">
        <f t="shared" si="0"/>
        <v>342</v>
      </c>
    </row>
    <row r="9" spans="1:9" x14ac:dyDescent="0.25">
      <c r="A9" s="12">
        <v>1966</v>
      </c>
      <c r="B9">
        <v>78511</v>
      </c>
      <c r="C9">
        <v>2809</v>
      </c>
      <c r="D9">
        <v>624</v>
      </c>
      <c r="E9">
        <v>2185</v>
      </c>
      <c r="F9">
        <v>230</v>
      </c>
      <c r="H9" s="12">
        <v>1966</v>
      </c>
      <c r="I9" s="12">
        <f t="shared" si="0"/>
        <v>230</v>
      </c>
    </row>
    <row r="10" spans="1:9" x14ac:dyDescent="0.25">
      <c r="A10" s="12">
        <v>1967</v>
      </c>
      <c r="B10">
        <v>80844</v>
      </c>
      <c r="C10">
        <v>3003</v>
      </c>
      <c r="D10">
        <v>703</v>
      </c>
      <c r="E10">
        <v>2300</v>
      </c>
      <c r="F10">
        <v>259</v>
      </c>
      <c r="H10" s="12">
        <v>1967</v>
      </c>
      <c r="I10" s="12">
        <f t="shared" si="0"/>
        <v>259</v>
      </c>
    </row>
    <row r="11" spans="1:9" x14ac:dyDescent="0.25">
      <c r="A11" s="12">
        <v>1968</v>
      </c>
      <c r="B11">
        <v>83177</v>
      </c>
      <c r="C11">
        <v>3055</v>
      </c>
      <c r="D11">
        <v>702</v>
      </c>
      <c r="E11">
        <v>2353</v>
      </c>
      <c r="F11">
        <v>253</v>
      </c>
      <c r="H11" s="12">
        <v>1968</v>
      </c>
      <c r="I11" s="12">
        <f t="shared" si="0"/>
        <v>253</v>
      </c>
    </row>
    <row r="12" spans="1:9" x14ac:dyDescent="0.25">
      <c r="A12" s="12">
        <v>1969</v>
      </c>
      <c r="B12">
        <v>85510</v>
      </c>
      <c r="C12">
        <v>2983</v>
      </c>
      <c r="D12">
        <v>732</v>
      </c>
      <c r="E12">
        <v>2251</v>
      </c>
      <c r="F12">
        <v>238</v>
      </c>
      <c r="H12" s="12">
        <v>1969</v>
      </c>
      <c r="I12" s="12">
        <f t="shared" si="0"/>
        <v>238</v>
      </c>
    </row>
    <row r="13" spans="1:9" x14ac:dyDescent="0.25">
      <c r="A13" s="12">
        <v>1970</v>
      </c>
      <c r="B13">
        <v>87843</v>
      </c>
      <c r="C13">
        <v>2846</v>
      </c>
      <c r="D13">
        <v>838</v>
      </c>
      <c r="E13">
        <v>2008</v>
      </c>
      <c r="F13">
        <v>307</v>
      </c>
      <c r="H13" s="12">
        <v>1970</v>
      </c>
      <c r="I13" s="12">
        <f t="shared" si="0"/>
        <v>307</v>
      </c>
    </row>
    <row r="14" spans="1:9" x14ac:dyDescent="0.25">
      <c r="A14" s="12">
        <v>1971</v>
      </c>
      <c r="B14">
        <v>90174</v>
      </c>
      <c r="C14">
        <v>3063</v>
      </c>
      <c r="D14">
        <v>677</v>
      </c>
      <c r="E14">
        <v>2386</v>
      </c>
      <c r="F14">
        <v>227</v>
      </c>
      <c r="H14" s="12">
        <v>1971</v>
      </c>
      <c r="I14" s="12">
        <f t="shared" si="0"/>
        <v>227</v>
      </c>
    </row>
    <row r="15" spans="1:9" x14ac:dyDescent="0.25">
      <c r="A15" s="12">
        <v>1972</v>
      </c>
      <c r="B15">
        <v>92264</v>
      </c>
      <c r="C15">
        <v>2973</v>
      </c>
      <c r="D15">
        <v>668</v>
      </c>
      <c r="E15">
        <v>2305</v>
      </c>
      <c r="F15">
        <v>208</v>
      </c>
      <c r="H15" s="12">
        <v>1972</v>
      </c>
      <c r="I15" s="12">
        <f t="shared" si="0"/>
        <v>208</v>
      </c>
    </row>
    <row r="16" spans="1:9" x14ac:dyDescent="0.25">
      <c r="A16" s="12">
        <v>1973</v>
      </c>
      <c r="B16">
        <v>94354</v>
      </c>
      <c r="C16">
        <v>3050</v>
      </c>
      <c r="D16">
        <v>749</v>
      </c>
      <c r="E16">
        <v>2301</v>
      </c>
      <c r="F16">
        <v>271</v>
      </c>
      <c r="H16" s="12">
        <v>1973</v>
      </c>
      <c r="I16" s="12">
        <f t="shared" si="0"/>
        <v>271</v>
      </c>
    </row>
    <row r="17" spans="1:9" x14ac:dyDescent="0.25">
      <c r="A17" s="12">
        <v>1974</v>
      </c>
      <c r="B17">
        <v>96444</v>
      </c>
      <c r="C17">
        <v>3239</v>
      </c>
      <c r="D17">
        <v>667</v>
      </c>
      <c r="E17">
        <v>2572</v>
      </c>
      <c r="F17">
        <v>230</v>
      </c>
      <c r="H17" s="12">
        <v>1974</v>
      </c>
      <c r="I17" s="12">
        <f t="shared" si="0"/>
        <v>230</v>
      </c>
    </row>
    <row r="18" spans="1:9" x14ac:dyDescent="0.25">
      <c r="A18" s="12">
        <v>1975</v>
      </c>
      <c r="B18">
        <v>98534</v>
      </c>
      <c r="C18">
        <v>3203</v>
      </c>
      <c r="D18">
        <v>621</v>
      </c>
      <c r="E18">
        <v>2582</v>
      </c>
      <c r="F18">
        <v>185</v>
      </c>
      <c r="H18" s="12">
        <v>1975</v>
      </c>
      <c r="I18" s="12">
        <f t="shared" si="0"/>
        <v>185</v>
      </c>
    </row>
    <row r="19" spans="1:9" x14ac:dyDescent="0.25">
      <c r="A19" s="12">
        <v>1976</v>
      </c>
      <c r="B19">
        <v>100624</v>
      </c>
      <c r="C19">
        <v>3179</v>
      </c>
      <c r="D19">
        <v>701</v>
      </c>
      <c r="E19">
        <v>2478</v>
      </c>
      <c r="F19">
        <v>190</v>
      </c>
      <c r="H19" s="12">
        <v>1976</v>
      </c>
      <c r="I19" s="12">
        <f t="shared" si="0"/>
        <v>190</v>
      </c>
    </row>
    <row r="20" spans="1:9" x14ac:dyDescent="0.25">
      <c r="A20" s="12">
        <v>1977</v>
      </c>
      <c r="B20">
        <v>102714</v>
      </c>
      <c r="C20">
        <v>3262</v>
      </c>
      <c r="D20">
        <v>707</v>
      </c>
      <c r="E20">
        <v>2555</v>
      </c>
      <c r="F20">
        <v>204</v>
      </c>
      <c r="H20" s="12">
        <v>1977</v>
      </c>
      <c r="I20" s="12">
        <f t="shared" si="0"/>
        <v>204</v>
      </c>
    </row>
    <row r="21" spans="1:9" x14ac:dyDescent="0.25">
      <c r="A21" s="12">
        <v>1978</v>
      </c>
      <c r="B21">
        <v>104804</v>
      </c>
      <c r="C21">
        <v>2934</v>
      </c>
      <c r="D21">
        <v>666</v>
      </c>
      <c r="E21">
        <v>2268</v>
      </c>
      <c r="F21">
        <v>170</v>
      </c>
      <c r="H21" s="12">
        <v>1978</v>
      </c>
      <c r="I21" s="12">
        <f t="shared" si="0"/>
        <v>170</v>
      </c>
    </row>
    <row r="22" spans="1:9" x14ac:dyDescent="0.25">
      <c r="A22" s="12">
        <v>1979</v>
      </c>
      <c r="B22">
        <v>106894</v>
      </c>
      <c r="C22">
        <v>2814</v>
      </c>
      <c r="D22">
        <v>615</v>
      </c>
      <c r="E22">
        <v>2199</v>
      </c>
      <c r="F22">
        <v>180</v>
      </c>
      <c r="H22" s="12">
        <v>1979</v>
      </c>
      <c r="I22" s="12">
        <f t="shared" si="0"/>
        <v>180</v>
      </c>
    </row>
    <row r="23" spans="1:9" x14ac:dyDescent="0.25">
      <c r="A23" s="12">
        <v>1980</v>
      </c>
      <c r="B23">
        <v>108984</v>
      </c>
      <c r="C23">
        <v>3099</v>
      </c>
      <c r="D23">
        <v>555</v>
      </c>
      <c r="E23">
        <v>2544</v>
      </c>
      <c r="F23">
        <v>157</v>
      </c>
      <c r="H23" s="12">
        <v>1980</v>
      </c>
      <c r="I23" s="12">
        <f t="shared" si="0"/>
        <v>157</v>
      </c>
    </row>
    <row r="24" spans="1:9" x14ac:dyDescent="0.25">
      <c r="A24" s="12">
        <v>1981</v>
      </c>
      <c r="B24">
        <v>111071</v>
      </c>
      <c r="C24">
        <v>3036</v>
      </c>
      <c r="D24">
        <v>631</v>
      </c>
      <c r="E24">
        <v>2405</v>
      </c>
      <c r="F24">
        <v>151</v>
      </c>
      <c r="H24" s="12">
        <v>1981</v>
      </c>
      <c r="I24" s="12">
        <f t="shared" si="0"/>
        <v>151</v>
      </c>
    </row>
    <row r="25" spans="1:9" x14ac:dyDescent="0.25">
      <c r="A25" s="12">
        <v>1982</v>
      </c>
      <c r="B25">
        <v>112744</v>
      </c>
      <c r="C25">
        <v>2991</v>
      </c>
      <c r="D25">
        <v>709</v>
      </c>
      <c r="E25">
        <v>2282</v>
      </c>
      <c r="F25">
        <v>172</v>
      </c>
      <c r="H25" s="12">
        <v>1982</v>
      </c>
      <c r="I25" s="12">
        <f t="shared" si="0"/>
        <v>172</v>
      </c>
    </row>
    <row r="26" spans="1:9" x14ac:dyDescent="0.25">
      <c r="A26" s="12">
        <v>1983</v>
      </c>
      <c r="B26">
        <v>114417</v>
      </c>
      <c r="C26">
        <v>2814</v>
      </c>
      <c r="D26">
        <v>723</v>
      </c>
      <c r="E26">
        <v>2091</v>
      </c>
      <c r="F26">
        <v>161</v>
      </c>
      <c r="H26" s="12">
        <v>1983</v>
      </c>
      <c r="I26" s="12">
        <f t="shared" si="0"/>
        <v>161</v>
      </c>
    </row>
    <row r="27" spans="1:9" x14ac:dyDescent="0.25">
      <c r="A27" s="12">
        <v>1984</v>
      </c>
      <c r="B27">
        <v>116090</v>
      </c>
      <c r="C27">
        <v>3121</v>
      </c>
      <c r="D27">
        <v>719</v>
      </c>
      <c r="E27">
        <v>2402</v>
      </c>
      <c r="F27">
        <v>131</v>
      </c>
      <c r="H27" s="12">
        <v>1984</v>
      </c>
      <c r="I27" s="12">
        <f t="shared" si="0"/>
        <v>131</v>
      </c>
    </row>
    <row r="28" spans="1:9" x14ac:dyDescent="0.25">
      <c r="A28" s="12">
        <v>1985</v>
      </c>
      <c r="B28">
        <v>117763</v>
      </c>
      <c r="C28">
        <v>2870</v>
      </c>
      <c r="D28">
        <v>693</v>
      </c>
      <c r="E28">
        <v>2177</v>
      </c>
      <c r="F28">
        <v>140</v>
      </c>
      <c r="H28" s="12">
        <v>1985</v>
      </c>
      <c r="I28" s="12">
        <f t="shared" si="0"/>
        <v>140</v>
      </c>
    </row>
    <row r="29" spans="1:9" x14ac:dyDescent="0.25">
      <c r="A29" s="12">
        <v>1986</v>
      </c>
      <c r="B29">
        <v>119436</v>
      </c>
      <c r="C29">
        <v>2880</v>
      </c>
      <c r="D29">
        <v>660</v>
      </c>
      <c r="E29">
        <v>2220</v>
      </c>
      <c r="F29">
        <v>109</v>
      </c>
      <c r="H29" s="12">
        <v>1986</v>
      </c>
      <c r="I29" s="12">
        <f t="shared" si="0"/>
        <v>109</v>
      </c>
    </row>
    <row r="30" spans="1:9" x14ac:dyDescent="0.25">
      <c r="A30" s="12">
        <v>1987</v>
      </c>
      <c r="B30">
        <v>121109</v>
      </c>
      <c r="C30">
        <v>3135</v>
      </c>
      <c r="D30">
        <v>601</v>
      </c>
      <c r="E30">
        <v>2534</v>
      </c>
      <c r="F30">
        <v>110</v>
      </c>
      <c r="H30" s="12">
        <v>1987</v>
      </c>
      <c r="I30" s="12">
        <f t="shared" si="0"/>
        <v>110</v>
      </c>
    </row>
    <row r="31" spans="1:9" x14ac:dyDescent="0.25">
      <c r="A31" s="12">
        <v>1988</v>
      </c>
      <c r="B31">
        <v>122782</v>
      </c>
      <c r="C31">
        <v>2965</v>
      </c>
      <c r="D31">
        <v>621</v>
      </c>
      <c r="E31">
        <v>2344</v>
      </c>
      <c r="F31">
        <v>95</v>
      </c>
      <c r="H31" s="12">
        <v>1988</v>
      </c>
      <c r="I31" s="12">
        <f t="shared" si="0"/>
        <v>95</v>
      </c>
    </row>
    <row r="32" spans="1:9" x14ac:dyDescent="0.25">
      <c r="A32" s="12">
        <v>1989</v>
      </c>
      <c r="B32">
        <v>124455</v>
      </c>
      <c r="C32">
        <v>2834</v>
      </c>
      <c r="D32">
        <v>608</v>
      </c>
      <c r="E32">
        <v>2226</v>
      </c>
      <c r="F32">
        <v>87</v>
      </c>
      <c r="H32" s="12">
        <v>1989</v>
      </c>
      <c r="I32" s="12">
        <f t="shared" si="0"/>
        <v>87</v>
      </c>
    </row>
    <row r="33" spans="1:9" x14ac:dyDescent="0.25">
      <c r="A33" s="12">
        <v>1990</v>
      </c>
      <c r="B33">
        <v>126128</v>
      </c>
      <c r="C33">
        <v>3737</v>
      </c>
      <c r="D33">
        <v>537</v>
      </c>
      <c r="E33">
        <v>3200</v>
      </c>
      <c r="F33">
        <v>68</v>
      </c>
      <c r="H33" s="12">
        <v>1990</v>
      </c>
      <c r="I33" s="12">
        <f t="shared" si="0"/>
        <v>68</v>
      </c>
    </row>
    <row r="34" spans="1:9" x14ac:dyDescent="0.25">
      <c r="A34" s="12">
        <v>1991</v>
      </c>
      <c r="B34">
        <v>128400</v>
      </c>
      <c r="C34">
        <v>3234</v>
      </c>
      <c r="D34">
        <v>519</v>
      </c>
      <c r="E34">
        <v>2715</v>
      </c>
      <c r="F34">
        <v>55</v>
      </c>
      <c r="H34" s="12">
        <v>1991</v>
      </c>
      <c r="I34" s="12">
        <f t="shared" si="0"/>
        <v>55</v>
      </c>
    </row>
    <row r="35" spans="1:9" x14ac:dyDescent="0.25">
      <c r="A35" s="12">
        <v>1992</v>
      </c>
      <c r="B35">
        <v>130900</v>
      </c>
      <c r="C35">
        <v>2474</v>
      </c>
      <c r="D35">
        <v>481</v>
      </c>
      <c r="E35">
        <v>1993</v>
      </c>
      <c r="F35">
        <v>62</v>
      </c>
      <c r="H35" s="12">
        <v>1992</v>
      </c>
      <c r="I35" s="12">
        <f t="shared" si="0"/>
        <v>62</v>
      </c>
    </row>
    <row r="36" spans="1:9" x14ac:dyDescent="0.25">
      <c r="A36" s="12">
        <v>1993</v>
      </c>
      <c r="B36">
        <v>132900</v>
      </c>
      <c r="C36">
        <v>2584</v>
      </c>
      <c r="D36">
        <v>470</v>
      </c>
      <c r="E36">
        <v>2114</v>
      </c>
      <c r="F36">
        <v>33</v>
      </c>
      <c r="H36" s="12">
        <v>1993</v>
      </c>
      <c r="I36" s="12">
        <f t="shared" si="0"/>
        <v>33</v>
      </c>
    </row>
    <row r="37" spans="1:9" x14ac:dyDescent="0.25">
      <c r="A37" s="12">
        <v>1994</v>
      </c>
      <c r="B37">
        <v>134900</v>
      </c>
      <c r="C37">
        <v>2665</v>
      </c>
      <c r="D37">
        <v>480</v>
      </c>
      <c r="E37">
        <v>2185</v>
      </c>
      <c r="F37">
        <v>22</v>
      </c>
      <c r="H37" s="12">
        <v>1994</v>
      </c>
      <c r="I37" s="12">
        <f t="shared" si="0"/>
        <v>22</v>
      </c>
    </row>
    <row r="38" spans="1:9" x14ac:dyDescent="0.25">
      <c r="A38" s="12">
        <v>1995</v>
      </c>
      <c r="B38">
        <v>137300</v>
      </c>
      <c r="C38">
        <v>2660</v>
      </c>
      <c r="D38">
        <v>533</v>
      </c>
      <c r="E38">
        <v>2127</v>
      </c>
      <c r="F38">
        <v>28</v>
      </c>
      <c r="H38" s="12">
        <v>1995</v>
      </c>
      <c r="I38" s="12">
        <f t="shared" si="0"/>
        <v>28</v>
      </c>
    </row>
    <row r="39" spans="1:9" x14ac:dyDescent="0.25">
      <c r="A39" s="12">
        <v>1996</v>
      </c>
      <c r="B39">
        <v>139500</v>
      </c>
      <c r="C39">
        <v>2619</v>
      </c>
      <c r="D39">
        <v>511</v>
      </c>
      <c r="E39">
        <v>2108</v>
      </c>
      <c r="F39">
        <v>17</v>
      </c>
      <c r="H39" s="12">
        <v>1996</v>
      </c>
      <c r="I39" s="12">
        <f t="shared" si="0"/>
        <v>17</v>
      </c>
    </row>
    <row r="40" spans="1:9" x14ac:dyDescent="0.25">
      <c r="A40" s="12">
        <v>1997</v>
      </c>
      <c r="B40">
        <v>141400</v>
      </c>
      <c r="C40">
        <v>2426</v>
      </c>
      <c r="D40">
        <v>545</v>
      </c>
      <c r="E40">
        <v>1881</v>
      </c>
      <c r="F40">
        <v>20</v>
      </c>
      <c r="H40" s="12">
        <v>1997</v>
      </c>
      <c r="I40" s="12">
        <f t="shared" si="0"/>
        <v>20</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Peć</v>
      </c>
    </row>
    <row r="2" spans="1:3" x14ac:dyDescent="0.25">
      <c r="A2" s="11"/>
      <c r="B2" s="11"/>
      <c r="C2" s="11"/>
    </row>
    <row r="3" spans="1:3" x14ac:dyDescent="0.25">
      <c r="B3" s="85" t="s">
        <v>656</v>
      </c>
      <c r="C3" s="85"/>
    </row>
    <row r="4" spans="1:3" x14ac:dyDescent="0.25">
      <c r="A4" s="13" t="s">
        <v>651</v>
      </c>
      <c r="B4" s="18" t="str">
        <f>" " &amp; A1</f>
        <v xml:space="preserve"> Peć</v>
      </c>
      <c r="C4" s="18" t="s">
        <v>652</v>
      </c>
    </row>
    <row r="5" spans="1:3" x14ac:dyDescent="0.25">
      <c r="A5" s="12">
        <v>1961</v>
      </c>
      <c r="B5" s="12">
        <v>40.6</v>
      </c>
      <c r="C5" s="12">
        <v>20.399999999999999</v>
      </c>
    </row>
    <row r="6" spans="1:3" x14ac:dyDescent="0.25">
      <c r="A6" s="12">
        <v>1962</v>
      </c>
      <c r="B6" s="12">
        <v>41</v>
      </c>
      <c r="C6" s="12">
        <v>19.600000000000001</v>
      </c>
    </row>
    <row r="7" spans="1:3" x14ac:dyDescent="0.25">
      <c r="A7" s="12">
        <v>1963</v>
      </c>
      <c r="B7" s="12">
        <v>39.9</v>
      </c>
      <c r="C7" s="12">
        <v>19.2</v>
      </c>
    </row>
    <row r="8" spans="1:3" x14ac:dyDescent="0.25">
      <c r="A8" s="12">
        <v>1964</v>
      </c>
      <c r="B8" s="12">
        <v>38.5</v>
      </c>
      <c r="C8" s="12">
        <v>18.600000000000001</v>
      </c>
    </row>
    <row r="9" spans="1:3" x14ac:dyDescent="0.25">
      <c r="A9" s="12">
        <v>1965</v>
      </c>
      <c r="B9" s="12">
        <v>38.1</v>
      </c>
      <c r="C9" s="12">
        <v>18.899999999999999</v>
      </c>
    </row>
    <row r="10" spans="1:3" x14ac:dyDescent="0.25">
      <c r="A10" s="12">
        <v>1966</v>
      </c>
      <c r="B10" s="12">
        <v>35.799999999999997</v>
      </c>
      <c r="C10" s="12">
        <v>18.2</v>
      </c>
    </row>
    <row r="11" spans="1:3" x14ac:dyDescent="0.25">
      <c r="A11" s="12">
        <v>1967</v>
      </c>
      <c r="B11" s="12">
        <v>37.1</v>
      </c>
      <c r="C11" s="12">
        <v>18.2</v>
      </c>
    </row>
    <row r="12" spans="1:3" x14ac:dyDescent="0.25">
      <c r="A12" s="12">
        <v>1968</v>
      </c>
      <c r="B12" s="12">
        <v>36.700000000000003</v>
      </c>
      <c r="C12" s="12">
        <v>18.100000000000001</v>
      </c>
    </row>
    <row r="13" spans="1:3" x14ac:dyDescent="0.25">
      <c r="A13" s="12">
        <v>1969</v>
      </c>
      <c r="B13" s="12">
        <v>34.9</v>
      </c>
      <c r="C13" s="12">
        <v>18.3</v>
      </c>
    </row>
    <row r="14" spans="1:3" x14ac:dyDescent="0.25">
      <c r="A14" s="12">
        <v>1970</v>
      </c>
      <c r="B14" s="12">
        <v>32.4</v>
      </c>
      <c r="C14" s="12">
        <v>17.600000000000001</v>
      </c>
    </row>
    <row r="15" spans="1:3" x14ac:dyDescent="0.25">
      <c r="A15" s="12">
        <v>1971</v>
      </c>
      <c r="B15" s="12">
        <v>34</v>
      </c>
      <c r="C15" s="12">
        <v>17.899999999999999</v>
      </c>
    </row>
    <row r="16" spans="1:3" x14ac:dyDescent="0.25">
      <c r="A16" s="12">
        <v>1972</v>
      </c>
      <c r="B16" s="12">
        <v>32.200000000000003</v>
      </c>
      <c r="C16" s="12">
        <v>18.100000000000001</v>
      </c>
    </row>
    <row r="17" spans="1:3" x14ac:dyDescent="0.25">
      <c r="A17" s="12">
        <v>1973</v>
      </c>
      <c r="B17" s="12">
        <v>32.299999999999997</v>
      </c>
      <c r="C17" s="12">
        <v>18.100000000000001</v>
      </c>
    </row>
    <row r="18" spans="1:3" x14ac:dyDescent="0.25">
      <c r="A18" s="12">
        <v>1974</v>
      </c>
      <c r="B18" s="12">
        <v>33.6</v>
      </c>
      <c r="C18" s="12">
        <v>18.399999999999999</v>
      </c>
    </row>
    <row r="19" spans="1:3" x14ac:dyDescent="0.25">
      <c r="A19" s="12">
        <v>1975</v>
      </c>
      <c r="B19" s="12">
        <v>32.5</v>
      </c>
      <c r="C19" s="12">
        <v>18.5</v>
      </c>
    </row>
    <row r="20" spans="1:3" x14ac:dyDescent="0.25">
      <c r="A20" s="12">
        <v>1976</v>
      </c>
      <c r="B20" s="12">
        <v>31.6</v>
      </c>
      <c r="C20" s="12">
        <v>18.600000000000001</v>
      </c>
    </row>
    <row r="21" spans="1:3" x14ac:dyDescent="0.25">
      <c r="A21" s="12">
        <v>1977</v>
      </c>
      <c r="B21" s="12">
        <v>31.8</v>
      </c>
      <c r="C21" s="12">
        <v>18</v>
      </c>
    </row>
    <row r="22" spans="1:3" x14ac:dyDescent="0.25">
      <c r="A22" s="12">
        <v>1978</v>
      </c>
      <c r="B22" s="12">
        <v>28</v>
      </c>
      <c r="C22" s="12">
        <v>17.600000000000001</v>
      </c>
    </row>
    <row r="23" spans="1:3" x14ac:dyDescent="0.25">
      <c r="A23" s="12">
        <v>1979</v>
      </c>
      <c r="B23" s="12">
        <v>26.3</v>
      </c>
      <c r="C23" s="12">
        <v>17.3</v>
      </c>
    </row>
    <row r="24" spans="1:3" x14ac:dyDescent="0.25">
      <c r="A24" s="12">
        <v>1980</v>
      </c>
      <c r="B24" s="12">
        <v>28.4</v>
      </c>
      <c r="C24" s="12">
        <v>17.600000000000001</v>
      </c>
    </row>
    <row r="25" spans="1:3" x14ac:dyDescent="0.25">
      <c r="A25" s="12">
        <v>1981</v>
      </c>
      <c r="B25" s="12">
        <v>27.3</v>
      </c>
      <c r="C25" s="12">
        <v>16.3</v>
      </c>
    </row>
    <row r="26" spans="1:3" x14ac:dyDescent="0.25">
      <c r="A26" s="12">
        <v>1982</v>
      </c>
      <c r="B26" s="12">
        <v>26.5</v>
      </c>
      <c r="C26" s="12">
        <v>17</v>
      </c>
    </row>
    <row r="27" spans="1:3" x14ac:dyDescent="0.25">
      <c r="A27" s="12">
        <v>1983</v>
      </c>
      <c r="B27" s="12">
        <v>24.6</v>
      </c>
      <c r="C27" s="12">
        <v>16.8</v>
      </c>
    </row>
    <row r="28" spans="1:3" x14ac:dyDescent="0.25">
      <c r="A28" s="12">
        <v>1984</v>
      </c>
      <c r="B28" s="12">
        <v>26.9</v>
      </c>
      <c r="C28" s="12">
        <v>17.2</v>
      </c>
    </row>
    <row r="29" spans="1:3" x14ac:dyDescent="0.25">
      <c r="A29" s="12">
        <v>1985</v>
      </c>
      <c r="B29" s="12">
        <v>24.4</v>
      </c>
      <c r="C29" s="12">
        <v>16.399999999999999</v>
      </c>
    </row>
    <row r="30" spans="1:3" x14ac:dyDescent="0.25">
      <c r="A30" s="12">
        <v>1986</v>
      </c>
      <c r="B30" s="12">
        <v>24.1</v>
      </c>
      <c r="C30" s="12">
        <v>16.100000000000001</v>
      </c>
    </row>
    <row r="31" spans="1:3" x14ac:dyDescent="0.25">
      <c r="A31" s="12">
        <v>1987</v>
      </c>
      <c r="B31" s="12">
        <v>25.9</v>
      </c>
      <c r="C31" s="12">
        <v>16.100000000000001</v>
      </c>
    </row>
    <row r="32" spans="1:3" x14ac:dyDescent="0.25">
      <c r="A32" s="12">
        <v>1988</v>
      </c>
      <c r="B32" s="12">
        <v>24.1</v>
      </c>
      <c r="C32" s="12">
        <v>16</v>
      </c>
    </row>
    <row r="33" spans="1:3" x14ac:dyDescent="0.25">
      <c r="A33" s="12">
        <v>1989</v>
      </c>
      <c r="B33" s="12">
        <v>22.8</v>
      </c>
      <c r="C33" s="12">
        <v>15</v>
      </c>
    </row>
    <row r="34" spans="1:3" x14ac:dyDescent="0.25">
      <c r="A34" s="12">
        <v>1990</v>
      </c>
      <c r="B34" s="12">
        <v>29.6</v>
      </c>
      <c r="C34" s="12">
        <v>15</v>
      </c>
    </row>
    <row r="35" spans="1:3" x14ac:dyDescent="0.25">
      <c r="A35" s="12">
        <v>1991</v>
      </c>
      <c r="B35" s="12">
        <v>25.2</v>
      </c>
      <c r="C35" s="12">
        <v>14.6</v>
      </c>
    </row>
    <row r="36" spans="1:3" x14ac:dyDescent="0.25">
      <c r="A36" s="12">
        <v>1992</v>
      </c>
      <c r="B36" s="12">
        <v>18.899999999999999</v>
      </c>
      <c r="C36" s="12">
        <v>13.3</v>
      </c>
    </row>
    <row r="37" spans="1:3" x14ac:dyDescent="0.25">
      <c r="A37" s="12">
        <v>1993</v>
      </c>
      <c r="B37" s="12">
        <v>19.399999999999999</v>
      </c>
      <c r="C37" s="12">
        <v>13.4</v>
      </c>
    </row>
    <row r="38" spans="1:3" x14ac:dyDescent="0.25">
      <c r="A38" s="12">
        <v>1994</v>
      </c>
      <c r="B38" s="12">
        <v>19.8</v>
      </c>
      <c r="C38" s="12">
        <v>13</v>
      </c>
    </row>
    <row r="39" spans="1:3" x14ac:dyDescent="0.25">
      <c r="A39" s="12">
        <v>1995</v>
      </c>
      <c r="B39" s="12">
        <v>19.399999999999999</v>
      </c>
      <c r="C39" s="12">
        <v>13.2</v>
      </c>
    </row>
    <row r="40" spans="1:3" x14ac:dyDescent="0.25">
      <c r="A40" s="12">
        <v>1996</v>
      </c>
      <c r="B40" s="12">
        <v>18.8</v>
      </c>
      <c r="C40" s="12">
        <v>12.9</v>
      </c>
    </row>
    <row r="41" spans="1:3" x14ac:dyDescent="0.25">
      <c r="A41" s="12">
        <v>1997</v>
      </c>
      <c r="B41" s="12">
        <v>17.2</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Peć</v>
      </c>
    </row>
    <row r="2" spans="1:3" x14ac:dyDescent="0.25">
      <c r="A2" s="11"/>
      <c r="B2" s="11"/>
      <c r="C2" s="11"/>
    </row>
    <row r="3" spans="1:3" x14ac:dyDescent="0.25">
      <c r="B3" s="85" t="s">
        <v>655</v>
      </c>
      <c r="C3" s="85"/>
    </row>
    <row r="4" spans="1:3" x14ac:dyDescent="0.25">
      <c r="A4" s="13" t="s">
        <v>651</v>
      </c>
      <c r="B4" s="18" t="str">
        <f>" " &amp; A1</f>
        <v xml:space="preserve"> Peć</v>
      </c>
      <c r="C4" s="18" t="s">
        <v>652</v>
      </c>
    </row>
    <row r="5" spans="1:3" x14ac:dyDescent="0.25">
      <c r="A5" s="12">
        <v>1961</v>
      </c>
      <c r="B5" s="12">
        <v>11</v>
      </c>
      <c r="C5" s="12">
        <v>9.1</v>
      </c>
    </row>
    <row r="6" spans="1:3" x14ac:dyDescent="0.25">
      <c r="A6" s="12">
        <v>1962</v>
      </c>
      <c r="B6" s="12">
        <v>12.3</v>
      </c>
      <c r="C6" s="12">
        <v>10.1</v>
      </c>
    </row>
    <row r="7" spans="1:3" x14ac:dyDescent="0.25">
      <c r="A7" s="12">
        <v>1963</v>
      </c>
      <c r="B7" s="12">
        <v>10.7</v>
      </c>
      <c r="C7" s="12">
        <v>9</v>
      </c>
    </row>
    <row r="8" spans="1:3" x14ac:dyDescent="0.25">
      <c r="A8" s="12">
        <v>1964</v>
      </c>
      <c r="B8" s="12">
        <v>10.4</v>
      </c>
      <c r="C8" s="12">
        <v>9.5</v>
      </c>
    </row>
    <row r="9" spans="1:3" x14ac:dyDescent="0.25">
      <c r="A9" s="12">
        <v>1965</v>
      </c>
      <c r="B9" s="12">
        <v>10.7</v>
      </c>
      <c r="C9" s="12">
        <v>8.9</v>
      </c>
    </row>
    <row r="10" spans="1:3" x14ac:dyDescent="0.25">
      <c r="A10" s="12">
        <v>1966</v>
      </c>
      <c r="B10" s="12">
        <v>7.9</v>
      </c>
      <c r="C10" s="12">
        <v>8.1999999999999993</v>
      </c>
    </row>
    <row r="11" spans="1:3" x14ac:dyDescent="0.25">
      <c r="A11" s="12">
        <v>1967</v>
      </c>
      <c r="B11" s="12">
        <v>8.6999999999999993</v>
      </c>
      <c r="C11" s="12">
        <v>9.1</v>
      </c>
    </row>
    <row r="12" spans="1:3" x14ac:dyDescent="0.25">
      <c r="A12" s="12">
        <v>1968</v>
      </c>
      <c r="B12" s="12">
        <v>8.4</v>
      </c>
      <c r="C12" s="12">
        <v>8.6999999999999993</v>
      </c>
    </row>
    <row r="13" spans="1:3" x14ac:dyDescent="0.25">
      <c r="A13" s="12">
        <v>1969</v>
      </c>
      <c r="B13" s="12">
        <v>8.6</v>
      </c>
      <c r="C13" s="12">
        <v>9.5</v>
      </c>
    </row>
    <row r="14" spans="1:3" x14ac:dyDescent="0.25">
      <c r="A14" s="12">
        <v>1970</v>
      </c>
      <c r="B14" s="12">
        <v>9.5</v>
      </c>
      <c r="C14" s="12">
        <v>9.3000000000000007</v>
      </c>
    </row>
    <row r="15" spans="1:3" x14ac:dyDescent="0.25">
      <c r="A15" s="12">
        <v>1971</v>
      </c>
      <c r="B15" s="12">
        <v>7.5</v>
      </c>
      <c r="C15" s="12">
        <v>9</v>
      </c>
    </row>
    <row r="16" spans="1:3" x14ac:dyDescent="0.25">
      <c r="A16" s="12">
        <v>1972</v>
      </c>
      <c r="B16" s="12">
        <v>7.2</v>
      </c>
      <c r="C16" s="12">
        <v>9.5</v>
      </c>
    </row>
    <row r="17" spans="1:3" x14ac:dyDescent="0.25">
      <c r="A17" s="12">
        <v>1973</v>
      </c>
      <c r="B17" s="12">
        <v>7.9</v>
      </c>
      <c r="C17" s="12">
        <v>9</v>
      </c>
    </row>
    <row r="18" spans="1:3" x14ac:dyDescent="0.25">
      <c r="A18" s="12">
        <v>1974</v>
      </c>
      <c r="B18" s="12">
        <v>6.9</v>
      </c>
      <c r="C18" s="12">
        <v>8.8000000000000007</v>
      </c>
    </row>
    <row r="19" spans="1:3" x14ac:dyDescent="0.25">
      <c r="A19" s="12">
        <v>1975</v>
      </c>
      <c r="B19" s="12">
        <v>6.3</v>
      </c>
      <c r="C19" s="12">
        <v>9.1</v>
      </c>
    </row>
    <row r="20" spans="1:3" x14ac:dyDescent="0.25">
      <c r="A20" s="12">
        <v>1976</v>
      </c>
      <c r="B20" s="12">
        <v>7</v>
      </c>
      <c r="C20" s="12">
        <v>8.9</v>
      </c>
    </row>
    <row r="21" spans="1:3" x14ac:dyDescent="0.25">
      <c r="A21" s="12">
        <v>1977</v>
      </c>
      <c r="B21" s="12">
        <v>6.9</v>
      </c>
      <c r="C21" s="12">
        <v>8.8000000000000007</v>
      </c>
    </row>
    <row r="22" spans="1:3" x14ac:dyDescent="0.25">
      <c r="A22" s="12">
        <v>1978</v>
      </c>
      <c r="B22" s="12">
        <v>6.4</v>
      </c>
      <c r="C22" s="12">
        <v>9</v>
      </c>
    </row>
    <row r="23" spans="1:3" x14ac:dyDescent="0.25">
      <c r="A23" s="12">
        <v>1979</v>
      </c>
      <c r="B23" s="12">
        <v>5.8</v>
      </c>
      <c r="C23" s="12">
        <v>9</v>
      </c>
    </row>
    <row r="24" spans="1:3" x14ac:dyDescent="0.25">
      <c r="A24" s="12">
        <v>1980</v>
      </c>
      <c r="B24" s="12">
        <v>5.0999999999999996</v>
      </c>
      <c r="C24" s="12">
        <v>9.1999999999999993</v>
      </c>
    </row>
    <row r="25" spans="1:3" x14ac:dyDescent="0.25">
      <c r="A25" s="12">
        <v>1981</v>
      </c>
      <c r="B25" s="12">
        <v>5.7</v>
      </c>
      <c r="C25" s="12">
        <v>9.4</v>
      </c>
    </row>
    <row r="26" spans="1:3" x14ac:dyDescent="0.25">
      <c r="A26" s="12">
        <v>1982</v>
      </c>
      <c r="B26" s="12">
        <v>6.3</v>
      </c>
      <c r="C26" s="12">
        <v>9.5</v>
      </c>
    </row>
    <row r="27" spans="1:3" x14ac:dyDescent="0.25">
      <c r="A27" s="12">
        <v>1983</v>
      </c>
      <c r="B27" s="12">
        <v>6.3</v>
      </c>
      <c r="C27" s="12">
        <v>10.1</v>
      </c>
    </row>
    <row r="28" spans="1:3" x14ac:dyDescent="0.25">
      <c r="A28" s="12">
        <v>1984</v>
      </c>
      <c r="B28" s="12">
        <v>6.2</v>
      </c>
      <c r="C28" s="12">
        <v>9.9</v>
      </c>
    </row>
    <row r="29" spans="1:3" x14ac:dyDescent="0.25">
      <c r="A29" s="12">
        <v>1985</v>
      </c>
      <c r="B29" s="12">
        <v>5.9</v>
      </c>
      <c r="C29" s="12">
        <v>9.9</v>
      </c>
    </row>
    <row r="30" spans="1:3" x14ac:dyDescent="0.25">
      <c r="A30" s="12">
        <v>1986</v>
      </c>
      <c r="B30" s="12">
        <v>5.5</v>
      </c>
      <c r="C30" s="12">
        <v>9.9</v>
      </c>
    </row>
    <row r="31" spans="1:3" x14ac:dyDescent="0.25">
      <c r="A31" s="12">
        <v>1987</v>
      </c>
      <c r="B31" s="12">
        <v>5</v>
      </c>
      <c r="C31" s="12">
        <v>9.8000000000000007</v>
      </c>
    </row>
    <row r="32" spans="1:3" x14ac:dyDescent="0.25">
      <c r="A32" s="12">
        <v>1988</v>
      </c>
      <c r="B32" s="12">
        <v>5.0999999999999996</v>
      </c>
      <c r="C32" s="12">
        <v>9.6999999999999993</v>
      </c>
    </row>
    <row r="33" spans="1:3" x14ac:dyDescent="0.25">
      <c r="A33" s="12">
        <v>1989</v>
      </c>
      <c r="B33" s="12">
        <v>4.9000000000000004</v>
      </c>
      <c r="C33" s="12">
        <v>9.9</v>
      </c>
    </row>
    <row r="34" spans="1:3" x14ac:dyDescent="0.25">
      <c r="A34" s="12">
        <v>1990</v>
      </c>
      <c r="B34" s="12">
        <v>4.3</v>
      </c>
      <c r="C34" s="12">
        <v>9.6</v>
      </c>
    </row>
    <row r="35" spans="1:3" x14ac:dyDescent="0.25">
      <c r="A35" s="12">
        <v>1991</v>
      </c>
      <c r="B35" s="12">
        <v>4</v>
      </c>
      <c r="C35" s="12">
        <v>10</v>
      </c>
    </row>
    <row r="36" spans="1:3" x14ac:dyDescent="0.25">
      <c r="A36" s="12">
        <v>1992</v>
      </c>
      <c r="B36" s="12">
        <v>3.7</v>
      </c>
      <c r="C36" s="12">
        <v>10.3</v>
      </c>
    </row>
    <row r="37" spans="1:3" x14ac:dyDescent="0.25">
      <c r="A37" s="12">
        <v>1993</v>
      </c>
      <c r="B37" s="12">
        <v>3.5</v>
      </c>
      <c r="C37" s="12">
        <v>10.4</v>
      </c>
    </row>
    <row r="38" spans="1:3" x14ac:dyDescent="0.25">
      <c r="A38" s="12">
        <v>1994</v>
      </c>
      <c r="B38" s="12">
        <v>3.6</v>
      </c>
      <c r="C38" s="12">
        <v>10.199999999999999</v>
      </c>
    </row>
    <row r="39" spans="1:3" x14ac:dyDescent="0.25">
      <c r="A39" s="12">
        <v>1995</v>
      </c>
      <c r="B39" s="12">
        <v>3.9</v>
      </c>
      <c r="C39" s="12">
        <v>10.3</v>
      </c>
    </row>
    <row r="40" spans="1:3" x14ac:dyDescent="0.25">
      <c r="A40" s="12">
        <v>1996</v>
      </c>
      <c r="B40" s="12">
        <v>3.7</v>
      </c>
      <c r="C40" s="12">
        <v>10.7</v>
      </c>
    </row>
    <row r="41" spans="1:3" x14ac:dyDescent="0.25">
      <c r="A41" s="12">
        <v>1997</v>
      </c>
      <c r="B41" s="12">
        <v>3.9</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Peć</v>
      </c>
    </row>
    <row r="2" spans="1:3" x14ac:dyDescent="0.25">
      <c r="A2" s="11"/>
      <c r="B2" s="11"/>
      <c r="C2" s="11"/>
    </row>
    <row r="3" spans="1:3" x14ac:dyDescent="0.25">
      <c r="B3" s="85" t="s">
        <v>654</v>
      </c>
      <c r="C3" s="85"/>
    </row>
    <row r="4" spans="1:3" x14ac:dyDescent="0.25">
      <c r="A4" s="13" t="s">
        <v>651</v>
      </c>
      <c r="B4" s="18" t="str">
        <f>" " &amp; A1</f>
        <v xml:space="preserve"> Peć</v>
      </c>
      <c r="C4" s="18" t="s">
        <v>652</v>
      </c>
    </row>
    <row r="5" spans="1:3" x14ac:dyDescent="0.25">
      <c r="A5" s="12">
        <v>1961</v>
      </c>
      <c r="B5" s="12">
        <v>29.6</v>
      </c>
      <c r="C5" s="12">
        <v>11.3</v>
      </c>
    </row>
    <row r="6" spans="1:3" x14ac:dyDescent="0.25">
      <c r="A6" s="12">
        <v>1962</v>
      </c>
      <c r="B6" s="12">
        <v>28.7</v>
      </c>
      <c r="C6" s="12">
        <v>9.5</v>
      </c>
    </row>
    <row r="7" spans="1:3" x14ac:dyDescent="0.25">
      <c r="A7" s="12">
        <v>1963</v>
      </c>
      <c r="B7" s="12">
        <v>29.2</v>
      </c>
      <c r="C7" s="12">
        <v>10.199999999999999</v>
      </c>
    </row>
    <row r="8" spans="1:3" x14ac:dyDescent="0.25">
      <c r="A8" s="12">
        <v>1964</v>
      </c>
      <c r="B8" s="12">
        <v>28.1</v>
      </c>
      <c r="C8" s="12">
        <v>9.1</v>
      </c>
    </row>
    <row r="9" spans="1:3" x14ac:dyDescent="0.25">
      <c r="A9" s="12">
        <v>1965</v>
      </c>
      <c r="B9" s="12">
        <v>27.4</v>
      </c>
      <c r="C9" s="12">
        <v>10</v>
      </c>
    </row>
    <row r="10" spans="1:3" x14ac:dyDescent="0.25">
      <c r="A10" s="12">
        <v>1966</v>
      </c>
      <c r="B10" s="12">
        <v>27.9</v>
      </c>
      <c r="C10" s="12">
        <v>10</v>
      </c>
    </row>
    <row r="11" spans="1:3" x14ac:dyDescent="0.25">
      <c r="A11" s="12">
        <v>1967</v>
      </c>
      <c r="B11" s="12">
        <v>28.4</v>
      </c>
      <c r="C11" s="12">
        <v>9.1</v>
      </c>
    </row>
    <row r="12" spans="1:3" x14ac:dyDescent="0.25">
      <c r="A12" s="12">
        <v>1968</v>
      </c>
      <c r="B12" s="12">
        <v>28.3</v>
      </c>
      <c r="C12" s="12">
        <v>9.4</v>
      </c>
    </row>
    <row r="13" spans="1:3" x14ac:dyDescent="0.25">
      <c r="A13" s="12">
        <v>1969</v>
      </c>
      <c r="B13" s="12">
        <v>26.3</v>
      </c>
      <c r="C13" s="12">
        <v>8.8000000000000007</v>
      </c>
    </row>
    <row r="14" spans="1:3" x14ac:dyDescent="0.25">
      <c r="A14" s="12">
        <v>1970</v>
      </c>
      <c r="B14" s="12">
        <v>22.9</v>
      </c>
      <c r="C14" s="12">
        <v>8.3000000000000007</v>
      </c>
    </row>
    <row r="15" spans="1:3" x14ac:dyDescent="0.25">
      <c r="A15" s="12">
        <v>1971</v>
      </c>
      <c r="B15" s="12">
        <v>26.5</v>
      </c>
      <c r="C15" s="12">
        <v>8.9</v>
      </c>
    </row>
    <row r="16" spans="1:3" x14ac:dyDescent="0.25">
      <c r="A16" s="12">
        <v>1972</v>
      </c>
      <c r="B16" s="12">
        <v>25</v>
      </c>
      <c r="C16" s="12">
        <v>8.6</v>
      </c>
    </row>
    <row r="17" spans="1:3" x14ac:dyDescent="0.25">
      <c r="A17" s="12">
        <v>1973</v>
      </c>
      <c r="B17" s="12">
        <v>24.4</v>
      </c>
      <c r="C17" s="12">
        <v>9.1</v>
      </c>
    </row>
    <row r="18" spans="1:3" x14ac:dyDescent="0.25">
      <c r="A18" s="12">
        <v>1974</v>
      </c>
      <c r="B18" s="12">
        <v>26.7</v>
      </c>
      <c r="C18" s="12">
        <v>9.6</v>
      </c>
    </row>
    <row r="19" spans="1:3" x14ac:dyDescent="0.25">
      <c r="A19" s="12">
        <v>1975</v>
      </c>
      <c r="B19" s="12">
        <v>26.2</v>
      </c>
      <c r="C19" s="12">
        <v>9.4</v>
      </c>
    </row>
    <row r="20" spans="1:3" x14ac:dyDescent="0.25">
      <c r="A20" s="12">
        <v>1976</v>
      </c>
      <c r="B20" s="12">
        <v>24.6</v>
      </c>
      <c r="C20" s="12">
        <v>9.6999999999999993</v>
      </c>
    </row>
    <row r="21" spans="1:3" x14ac:dyDescent="0.25">
      <c r="A21" s="12">
        <v>1977</v>
      </c>
      <c r="B21" s="12">
        <v>24.9</v>
      </c>
      <c r="C21" s="12">
        <v>9.1999999999999993</v>
      </c>
    </row>
    <row r="22" spans="1:3" x14ac:dyDescent="0.25">
      <c r="A22" s="12">
        <v>1978</v>
      </c>
      <c r="B22" s="12">
        <v>21.6</v>
      </c>
      <c r="C22" s="12">
        <v>8.6</v>
      </c>
    </row>
    <row r="23" spans="1:3" x14ac:dyDescent="0.25">
      <c r="A23" s="12">
        <v>1979</v>
      </c>
      <c r="B23" s="12">
        <v>20.5</v>
      </c>
      <c r="C23" s="12">
        <v>8.3000000000000007</v>
      </c>
    </row>
    <row r="24" spans="1:3" x14ac:dyDescent="0.25">
      <c r="A24" s="12">
        <v>1980</v>
      </c>
      <c r="B24" s="12">
        <v>23.3</v>
      </c>
      <c r="C24" s="12">
        <v>8.4</v>
      </c>
    </row>
    <row r="25" spans="1:3" x14ac:dyDescent="0.25">
      <c r="A25" s="12">
        <v>1981</v>
      </c>
      <c r="B25" s="12">
        <v>21.6</v>
      </c>
      <c r="C25" s="12">
        <v>6.9</v>
      </c>
    </row>
    <row r="26" spans="1:3" x14ac:dyDescent="0.25">
      <c r="A26" s="12">
        <v>1982</v>
      </c>
      <c r="B26" s="12">
        <v>20.2</v>
      </c>
      <c r="C26" s="12">
        <v>7.5</v>
      </c>
    </row>
    <row r="27" spans="1:3" x14ac:dyDescent="0.25">
      <c r="A27" s="12">
        <v>1983</v>
      </c>
      <c r="B27" s="12">
        <v>18.3</v>
      </c>
      <c r="C27" s="12">
        <v>6.7</v>
      </c>
    </row>
    <row r="28" spans="1:3" x14ac:dyDescent="0.25">
      <c r="A28" s="12">
        <v>1984</v>
      </c>
      <c r="B28" s="12">
        <v>20.7</v>
      </c>
      <c r="C28" s="12">
        <v>7.3</v>
      </c>
    </row>
    <row r="29" spans="1:3" x14ac:dyDescent="0.25">
      <c r="A29" s="12">
        <v>1985</v>
      </c>
      <c r="B29" s="12">
        <v>18.5</v>
      </c>
      <c r="C29" s="12">
        <v>6.5</v>
      </c>
    </row>
    <row r="30" spans="1:3" x14ac:dyDescent="0.25">
      <c r="A30" s="12">
        <v>1986</v>
      </c>
      <c r="B30" s="12">
        <v>18.600000000000001</v>
      </c>
      <c r="C30" s="12">
        <v>6.2</v>
      </c>
    </row>
    <row r="31" spans="1:3" x14ac:dyDescent="0.25">
      <c r="A31" s="12">
        <v>1987</v>
      </c>
      <c r="B31" s="12">
        <v>20.9</v>
      </c>
      <c r="C31" s="12">
        <v>6.3</v>
      </c>
    </row>
    <row r="32" spans="1:3" x14ac:dyDescent="0.25">
      <c r="A32" s="12">
        <v>1988</v>
      </c>
      <c r="B32" s="12">
        <v>19</v>
      </c>
      <c r="C32" s="12">
        <v>6.3</v>
      </c>
    </row>
    <row r="33" spans="1:3" x14ac:dyDescent="0.25">
      <c r="A33" s="12">
        <v>1989</v>
      </c>
      <c r="B33" s="12">
        <v>17.899999999999999</v>
      </c>
      <c r="C33" s="12">
        <v>5.0999999999999996</v>
      </c>
    </row>
    <row r="34" spans="1:3" x14ac:dyDescent="0.25">
      <c r="A34" s="12">
        <v>1990</v>
      </c>
      <c r="B34" s="12">
        <v>25.3</v>
      </c>
      <c r="C34" s="12">
        <v>5.4</v>
      </c>
    </row>
    <row r="35" spans="1:3" x14ac:dyDescent="0.25">
      <c r="A35" s="12">
        <v>1991</v>
      </c>
      <c r="B35" s="12">
        <v>21.2</v>
      </c>
      <c r="C35" s="12">
        <v>4.5999999999999996</v>
      </c>
    </row>
    <row r="36" spans="1:3" x14ac:dyDescent="0.25">
      <c r="A36" s="12">
        <v>1992</v>
      </c>
      <c r="B36" s="12">
        <v>15.2</v>
      </c>
      <c r="C36" s="12">
        <v>3</v>
      </c>
    </row>
    <row r="37" spans="1:3" x14ac:dyDescent="0.25">
      <c r="A37" s="12">
        <v>1993</v>
      </c>
      <c r="B37" s="12">
        <v>15.9</v>
      </c>
      <c r="C37" s="12">
        <v>3</v>
      </c>
    </row>
    <row r="38" spans="1:3" x14ac:dyDescent="0.25">
      <c r="A38" s="12">
        <v>1994</v>
      </c>
      <c r="B38" s="12">
        <v>16.2</v>
      </c>
      <c r="C38" s="12">
        <v>2.8</v>
      </c>
    </row>
    <row r="39" spans="1:3" x14ac:dyDescent="0.25">
      <c r="A39" s="12">
        <v>1995</v>
      </c>
      <c r="B39" s="12">
        <v>15.5</v>
      </c>
      <c r="C39" s="12">
        <v>2.9</v>
      </c>
    </row>
    <row r="40" spans="1:3" x14ac:dyDescent="0.25">
      <c r="A40" s="12">
        <v>1996</v>
      </c>
      <c r="B40" s="12">
        <v>15.1</v>
      </c>
      <c r="C40" s="12">
        <v>2.2000000000000002</v>
      </c>
    </row>
    <row r="41" spans="1:3" x14ac:dyDescent="0.25">
      <c r="A41" s="12">
        <v>1997</v>
      </c>
      <c r="B41" s="12">
        <v>13.3</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Peć</v>
      </c>
    </row>
    <row r="2" spans="1:3" x14ac:dyDescent="0.25">
      <c r="A2" s="11"/>
      <c r="B2" s="11"/>
      <c r="C2" s="11"/>
    </row>
    <row r="3" spans="1:3" x14ac:dyDescent="0.25">
      <c r="B3" s="85" t="s">
        <v>653</v>
      </c>
      <c r="C3" s="85"/>
    </row>
    <row r="4" spans="1:3" x14ac:dyDescent="0.25">
      <c r="A4" s="13" t="s">
        <v>651</v>
      </c>
      <c r="B4" s="18" t="str">
        <f>" " &amp; A1</f>
        <v xml:space="preserve"> Peć</v>
      </c>
      <c r="C4" s="18" t="s">
        <v>652</v>
      </c>
    </row>
    <row r="5" spans="1:3" x14ac:dyDescent="0.25">
      <c r="A5" s="12">
        <v>1961</v>
      </c>
      <c r="B5" s="12">
        <v>110.9</v>
      </c>
      <c r="C5" s="12">
        <v>82.9</v>
      </c>
    </row>
    <row r="6" spans="1:3" x14ac:dyDescent="0.25">
      <c r="A6" s="12">
        <v>1962</v>
      </c>
      <c r="B6" s="12">
        <v>118.2</v>
      </c>
      <c r="C6" s="12">
        <v>87.1</v>
      </c>
    </row>
    <row r="7" spans="1:3" x14ac:dyDescent="0.25">
      <c r="A7" s="12">
        <v>1963</v>
      </c>
      <c r="B7" s="12">
        <v>115.8</v>
      </c>
      <c r="C7" s="12">
        <v>78.2</v>
      </c>
    </row>
    <row r="8" spans="1:3" x14ac:dyDescent="0.25">
      <c r="A8" s="12">
        <v>1964</v>
      </c>
      <c r="B8" s="12">
        <v>106.2</v>
      </c>
      <c r="C8" s="12">
        <v>78.2</v>
      </c>
    </row>
    <row r="9" spans="1:3" x14ac:dyDescent="0.25">
      <c r="A9" s="12">
        <v>1965</v>
      </c>
      <c r="B9" s="12">
        <v>117.8</v>
      </c>
      <c r="C9" s="12">
        <v>74.900000000000006</v>
      </c>
    </row>
    <row r="10" spans="1:3" x14ac:dyDescent="0.25">
      <c r="A10" s="12">
        <v>1966</v>
      </c>
      <c r="B10" s="12">
        <v>81.900000000000006</v>
      </c>
      <c r="C10" s="12">
        <v>62.8</v>
      </c>
    </row>
    <row r="11" spans="1:3" x14ac:dyDescent="0.25">
      <c r="A11" s="12">
        <v>1967</v>
      </c>
      <c r="B11" s="12">
        <v>86.2</v>
      </c>
      <c r="C11" s="12">
        <v>63.8</v>
      </c>
    </row>
    <row r="12" spans="1:3" x14ac:dyDescent="0.25">
      <c r="A12" s="12">
        <v>1968</v>
      </c>
      <c r="B12" s="12">
        <v>82.8</v>
      </c>
      <c r="C12" s="12">
        <v>59.4</v>
      </c>
    </row>
    <row r="13" spans="1:3" x14ac:dyDescent="0.25">
      <c r="A13" s="12">
        <v>1969</v>
      </c>
      <c r="B13" s="12">
        <v>79.8</v>
      </c>
      <c r="C13" s="12">
        <v>58.7</v>
      </c>
    </row>
    <row r="14" spans="1:3" x14ac:dyDescent="0.25">
      <c r="A14" s="12">
        <v>1970</v>
      </c>
      <c r="B14" s="12">
        <v>107.9</v>
      </c>
      <c r="C14" s="12">
        <v>56.3</v>
      </c>
    </row>
    <row r="15" spans="1:3" x14ac:dyDescent="0.25">
      <c r="A15" s="12">
        <v>1971</v>
      </c>
      <c r="B15" s="12">
        <v>74.099999999999994</v>
      </c>
      <c r="C15" s="12">
        <v>53.1</v>
      </c>
    </row>
    <row r="16" spans="1:3" x14ac:dyDescent="0.25">
      <c r="A16" s="12">
        <v>1972</v>
      </c>
      <c r="B16" s="12">
        <v>70</v>
      </c>
      <c r="C16" s="12">
        <v>46.9</v>
      </c>
    </row>
    <row r="17" spans="1:3" x14ac:dyDescent="0.25">
      <c r="A17" s="12">
        <v>1973</v>
      </c>
      <c r="B17" s="12">
        <v>88.9</v>
      </c>
      <c r="C17" s="12">
        <v>47.7</v>
      </c>
    </row>
    <row r="18" spans="1:3" x14ac:dyDescent="0.25">
      <c r="A18" s="12">
        <v>1974</v>
      </c>
      <c r="B18" s="12">
        <v>71</v>
      </c>
      <c r="C18" s="12">
        <v>45.3</v>
      </c>
    </row>
    <row r="19" spans="1:3" x14ac:dyDescent="0.25">
      <c r="A19" s="12">
        <v>1975</v>
      </c>
      <c r="B19" s="12">
        <v>57.8</v>
      </c>
      <c r="C19" s="12">
        <v>44</v>
      </c>
    </row>
    <row r="20" spans="1:3" x14ac:dyDescent="0.25">
      <c r="A20" s="12">
        <v>1976</v>
      </c>
      <c r="B20" s="12">
        <v>59.8</v>
      </c>
      <c r="C20" s="12">
        <v>39.9</v>
      </c>
    </row>
    <row r="21" spans="1:3" x14ac:dyDescent="0.25">
      <c r="A21" s="12">
        <v>1977</v>
      </c>
      <c r="B21" s="12">
        <v>62.5</v>
      </c>
      <c r="C21" s="12">
        <v>39.6</v>
      </c>
    </row>
    <row r="22" spans="1:3" x14ac:dyDescent="0.25">
      <c r="A22" s="12">
        <v>1978</v>
      </c>
      <c r="B22" s="12">
        <v>57.9</v>
      </c>
      <c r="C22" s="12">
        <v>37.799999999999997</v>
      </c>
    </row>
    <row r="23" spans="1:3" x14ac:dyDescent="0.25">
      <c r="A23" s="12">
        <v>1979</v>
      </c>
      <c r="B23" s="12">
        <v>64</v>
      </c>
      <c r="C23" s="12">
        <v>38.200000000000003</v>
      </c>
    </row>
    <row r="24" spans="1:3" x14ac:dyDescent="0.25">
      <c r="A24" s="12">
        <v>1980</v>
      </c>
      <c r="B24" s="12">
        <v>50.7</v>
      </c>
      <c r="C24" s="12">
        <v>33.9</v>
      </c>
    </row>
    <row r="25" spans="1:3" x14ac:dyDescent="0.25">
      <c r="A25" s="12">
        <v>1981</v>
      </c>
      <c r="B25" s="12">
        <v>49.7</v>
      </c>
      <c r="C25" s="12">
        <v>35</v>
      </c>
    </row>
    <row r="26" spans="1:3" x14ac:dyDescent="0.25">
      <c r="A26" s="12">
        <v>1982</v>
      </c>
      <c r="B26" s="12">
        <v>57.5</v>
      </c>
      <c r="C26" s="12">
        <v>36.5</v>
      </c>
    </row>
    <row r="27" spans="1:3" x14ac:dyDescent="0.25">
      <c r="A27" s="12">
        <v>1983</v>
      </c>
      <c r="B27" s="12">
        <v>57.2</v>
      </c>
      <c r="C27" s="12">
        <v>36.6</v>
      </c>
    </row>
    <row r="28" spans="1:3" x14ac:dyDescent="0.25">
      <c r="A28" s="12">
        <v>1984</v>
      </c>
      <c r="B28" s="12">
        <v>42</v>
      </c>
      <c r="C28" s="12">
        <v>31.9</v>
      </c>
    </row>
    <row r="29" spans="1:3" x14ac:dyDescent="0.25">
      <c r="A29" s="12">
        <v>1985</v>
      </c>
      <c r="B29" s="12">
        <v>48.8</v>
      </c>
      <c r="C29" s="12">
        <v>33.700000000000003</v>
      </c>
    </row>
    <row r="30" spans="1:3" x14ac:dyDescent="0.25">
      <c r="A30" s="12">
        <v>1986</v>
      </c>
      <c r="B30" s="12">
        <v>37.799999999999997</v>
      </c>
      <c r="C30" s="12">
        <v>32</v>
      </c>
    </row>
    <row r="31" spans="1:3" x14ac:dyDescent="0.25">
      <c r="A31" s="12">
        <v>1987</v>
      </c>
      <c r="B31" s="12">
        <v>35.1</v>
      </c>
      <c r="C31" s="12">
        <v>30.2</v>
      </c>
    </row>
    <row r="32" spans="1:3" x14ac:dyDescent="0.25">
      <c r="A32" s="12">
        <v>1988</v>
      </c>
      <c r="B32" s="12">
        <v>32</v>
      </c>
      <c r="C32" s="12">
        <v>30.5</v>
      </c>
    </row>
    <row r="33" spans="1:3" x14ac:dyDescent="0.25">
      <c r="A33" s="12">
        <v>1989</v>
      </c>
      <c r="B33" s="12">
        <v>30.7</v>
      </c>
      <c r="C33" s="12">
        <v>30.2</v>
      </c>
    </row>
    <row r="34" spans="1:3" x14ac:dyDescent="0.25">
      <c r="A34" s="12">
        <v>1990</v>
      </c>
      <c r="B34" s="12">
        <v>18.2</v>
      </c>
      <c r="C34" s="12">
        <v>23.2</v>
      </c>
    </row>
    <row r="35" spans="1:3" x14ac:dyDescent="0.25">
      <c r="A35" s="12">
        <v>1991</v>
      </c>
      <c r="B35" s="12">
        <v>17</v>
      </c>
      <c r="C35" s="12">
        <v>21.6</v>
      </c>
    </row>
    <row r="36" spans="1:3" x14ac:dyDescent="0.25">
      <c r="A36" s="12">
        <v>1992</v>
      </c>
      <c r="B36" s="12">
        <v>25.1</v>
      </c>
      <c r="C36" s="12">
        <v>22.3</v>
      </c>
    </row>
    <row r="37" spans="1:3" x14ac:dyDescent="0.25">
      <c r="A37" s="12">
        <v>1993</v>
      </c>
      <c r="B37" s="12">
        <v>12.8</v>
      </c>
      <c r="C37" s="12">
        <v>22.3</v>
      </c>
    </row>
    <row r="38" spans="1:3" x14ac:dyDescent="0.25">
      <c r="A38" s="12">
        <v>1994</v>
      </c>
      <c r="B38" s="12">
        <v>8.3000000000000007</v>
      </c>
      <c r="C38" s="12">
        <v>18.600000000000001</v>
      </c>
    </row>
    <row r="39" spans="1:3" x14ac:dyDescent="0.25">
      <c r="A39" s="12">
        <v>1995</v>
      </c>
      <c r="B39" s="12">
        <v>10.5</v>
      </c>
      <c r="C39" s="12">
        <v>17.2</v>
      </c>
    </row>
    <row r="40" spans="1:3" x14ac:dyDescent="0.25">
      <c r="A40" s="12">
        <v>1996</v>
      </c>
      <c r="B40" s="12">
        <v>6.5</v>
      </c>
      <c r="C40" s="12">
        <v>15.1</v>
      </c>
    </row>
    <row r="41" spans="1:3" x14ac:dyDescent="0.25">
      <c r="A41" s="12">
        <v>1997</v>
      </c>
      <c r="B41" s="12">
        <v>8.1999999999999993</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2018-07-08T15:47:20Z</cp:lastPrinted>
  <dcterms:created xsi:type="dcterms:W3CDTF">2007-11-09T11:28:08Z</dcterms:created>
  <dcterms:modified xsi:type="dcterms:W3CDTF">2023-07-08T11:25:31Z</dcterms:modified>
  <cp:category>DevInfo</cp:category>
</cp:coreProperties>
</file>