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4.xml" ContentType="application/vnd.openxmlformats-officedocument.drawingml.chartshapes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5.xml" ContentType="application/vnd.openxmlformats-officedocument.drawingml.chartshapes+xml"/>
  <Override PartName="/xl/charts/chart56.xml" ContentType="application/vnd.openxmlformats-officedocument.drawingml.chart+xml"/>
  <Override PartName="/xl/drawings/drawing6.xml" ContentType="application/vnd.openxmlformats-officedocument.drawingml.chartshapes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7.xml" ContentType="application/vnd.openxmlformats-officedocument.drawingml.chartshapes+xml"/>
  <Override PartName="/xl/charts/chart59.xml" ContentType="application/vnd.openxmlformats-officedocument.drawingml.chart+xml"/>
  <Override PartName="/xl/drawings/drawing8.xml" ContentType="application/vnd.openxmlformats-officedocument.drawingml.chartshapes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9.xml" ContentType="application/vnd.openxmlformats-officedocument.drawingml.chartshapes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10.xml" ContentType="application/vnd.openxmlformats-officedocument.drawingml.chartshapes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11.xml" ContentType="application/vnd.openxmlformats-officedocument.drawingml.chartshapes+xml"/>
  <Override PartName="/xl/charts/chart67.xml" ContentType="application/vnd.openxmlformats-officedocument.drawingml.chart+xml"/>
  <Override PartName="/xl/drawings/drawing12.xml" ContentType="application/vnd.openxmlformats-officedocument.drawingml.chartshapes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13.xml" ContentType="application/vnd.openxmlformats-officedocument.drawingml.chartshapes+xml"/>
  <Override PartName="/xl/charts/chart71.xml" ContentType="application/vnd.openxmlformats-officedocument.drawingml.chart+xml"/>
  <Override PartName="/xl/drawings/drawing14.xml" ContentType="application/vnd.openxmlformats-officedocument.drawingml.chartshapes+xml"/>
  <Override PartName="/xl/charts/chart72.xml" ContentType="application/vnd.openxmlformats-officedocument.drawingml.chart+xml"/>
  <Override PartName="/xl/drawings/drawing15.xml" ContentType="application/vnd.openxmlformats-officedocument.drawingml.chartshapes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16.xml" ContentType="application/vnd.openxmlformats-officedocument.drawingml.chartshapes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7.xml" ContentType="application/vnd.openxmlformats-officedocument.drawingml.chartshapes+xml"/>
  <Override PartName="/xl/charts/chart77.xml" ContentType="application/vnd.openxmlformats-officedocument.drawingml.chart+xml"/>
  <Override PartName="/xl/drawings/drawing18.xml" ContentType="application/vnd.openxmlformats-officedocument.drawingml.chartshapes+xml"/>
  <Override PartName="/xl/charts/chart78.xml" ContentType="application/vnd.openxmlformats-officedocument.drawingml.chart+xml"/>
  <Override PartName="/xl/drawings/drawing19.xml" ContentType="application/vnd.openxmlformats-officedocument.drawingml.chartshapes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20.xml" ContentType="application/vnd.openxmlformats-officedocument.drawingml.chartshapes+xml"/>
  <Override PartName="/xl/charts/chart81.xml" ContentType="application/vnd.openxmlformats-officedocument.drawingml.chart+xml"/>
  <Override PartName="/xl/drawings/drawing21.xml" ContentType="application/vnd.openxmlformats-officedocument.drawingml.chartshapes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drawings/drawing22.xml" ContentType="application/vnd.openxmlformats-officedocument.drawingml.chartshapes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23.xml" ContentType="application/vnd.openxmlformats-officedocument.drawingml.chartshapes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4.xml" ContentType="application/vnd.openxmlformats-officedocument.drawingml.chartshapes+xml"/>
  <Override PartName="/xl/charts/chart90.xml" ContentType="application/vnd.openxmlformats-officedocument.drawingml.chart+xml"/>
  <Override PartName="/xl/drawings/drawing25.xml" ContentType="application/vnd.openxmlformats-officedocument.drawingml.chartshapes+xml"/>
  <Override PartName="/xl/charts/chart91.xml" ContentType="application/vnd.openxmlformats-officedocument.drawingml.chart+xml"/>
  <Override PartName="/xl/drawings/drawing26.xml" ContentType="application/vnd.openxmlformats-officedocument.drawingml.chartshapes+xml"/>
  <Override PartName="/xl/charts/chart92.xml" ContentType="application/vnd.openxmlformats-officedocument.drawingml.chart+xml"/>
  <Override PartName="/xl/drawings/drawing27.xml" ContentType="application/vnd.openxmlformats-officedocument.drawingml.chartshapes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drawings/drawing28.xml" ContentType="application/vnd.openxmlformats-officedocument.drawingml.chartshapes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<sst xmlns="http://schemas.openxmlformats.org/spreadsheetml/2006/main" count="6316" uniqueCount="2914">
  <si>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</si>
  <si>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</si>
  <si>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</si>
  <si>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</si>
  <si>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</si>
  <si>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</si>
  <si>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</si>
  <si>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</si>
  <si>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</si>
  <si>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</si>
  <si>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</si>
  <si>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</si>
  <si>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</si>
  <si>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</si>
  <si>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</si>
  <si>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</si>
  <si>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</si>
  <si>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</si>
  <si>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</si>
  <si>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</si>
  <si>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</si>
  <si>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</si>
  <si>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</si>
  <si>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</si>
  <si>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</si>
  <si>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</si>
  <si>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</si>
  <si>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</si>
  <si>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</si>
  <si>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</si>
  <si>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</si>
  <si>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</si>
  <si>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</si>
  <si>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</si>
  <si>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</si>
  <si>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</si>
  <si>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</si>
  <si>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</si>
  <si>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</si>
  <si>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</si>
  <si>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</si>
  <si>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</si>
  <si>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</si>
  <si>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</si>
  <si>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</si>
  <si>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</si>
  <si>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</si>
  <si>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</si>
  <si>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</si>
  <si>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</si>
  <si>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</si>
  <si>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</si>
  <si>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</si>
  <si>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</si>
  <si>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</si>
  <si>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</si>
  <si>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</si>
  <si>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</si>
  <si>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</si>
  <si>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</si>
  <si>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</si>
  <si>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</si>
  <si>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</si>
  <si>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</si>
  <si>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</si>
  <si>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</si>
  <si>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</si>
  <si>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</si>
  <si>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</si>
  <si>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</si>
  <si>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</si>
  <si>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</si>
  <si>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</si>
  <si>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</si>
  <si>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</si>
  <si>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</si>
  <si>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</si>
  <si>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</si>
  <si>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</si>
  <si>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</si>
  <si>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</si>
  <si>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</si>
  <si>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</si>
  <si>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</si>
  <si>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</si>
  <si>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</si>
  <si>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</si>
  <si>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</si>
  <si>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</si>
  <si>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</si>
  <si>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</si>
  <si>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</si>
  <si>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</si>
  <si>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</si>
  <si>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</si>
  <si>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</si>
  <si>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</si>
  <si>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</si>
  <si>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</si>
  <si>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</si>
  <si>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</si>
  <si>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</si>
  <si>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</si>
  <si>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</si>
  <si>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</si>
  <si>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</si>
  <si>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</si>
  <si>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</si>
  <si>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</si>
  <si>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</si>
  <si>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</si>
  <si>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</si>
  <si>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</si>
  <si>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</si>
  <si>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</si>
  <si>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</si>
  <si>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</si>
  <si>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</si>
  <si>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</si>
  <si>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</si>
  <si>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</si>
  <si>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</si>
  <si>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</si>
  <si>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</si>
  <si>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</si>
  <si>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</si>
  <si>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</si>
  <si>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</si>
  <si>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</si>
  <si>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</si>
  <si>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</si>
  <si>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</si>
  <si>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</si>
  <si>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</si>
  <si>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</si>
  <si>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</si>
  <si>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</si>
  <si>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</si>
  <si>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</si>
  <si>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</si>
  <si>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</si>
  <si>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</si>
  <si>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</si>
  <si>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</si>
  <si>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</si>
  <si>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</si>
  <si>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</si>
  <si>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</si>
  <si>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</si>
  <si>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</si>
  <si>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</si>
  <si>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</si>
  <si>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</si>
  <si>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</si>
  <si>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</si>
  <si>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</si>
  <si>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</si>
  <si>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</si>
  <si>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</si>
  <si>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</si>
  <si>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</si>
  <si>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</si>
  <si>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</si>
  <si>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</si>
  <si>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</si>
  <si>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</si>
  <si>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</si>
  <si>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</si>
  <si>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</si>
  <si>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</si>
  <si>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</si>
  <si>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</si>
  <si>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</si>
  <si>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</si>
  <si>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</si>
  <si>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</si>
  <si>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</si>
  <si>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</si>
  <si>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</si>
  <si>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</si>
  <si>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</si>
  <si>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</si>
  <si>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</si>
  <si>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</si>
  <si>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</si>
  <si>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</si>
  <si>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</si>
  <si>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</si>
  <si>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</si>
  <si>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</si>
  <si>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</si>
  <si>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</si>
  <si>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</si>
  <si>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</si>
  <si>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</si>
  <si>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</si>
  <si>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</si>
  <si>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</si>
  <si>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</si>
  <si>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</si>
  <si>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</si>
  <si>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</si>
  <si>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</si>
  <si>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</si>
  <si>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</si>
  <si>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</si>
  <si>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</si>
  <si>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</si>
  <si>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</si>
  <si>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</si>
  <si>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</si>
  <si>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</si>
  <si>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</si>
  <si>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</si>
  <si>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</si>
  <si>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</si>
  <si>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</si>
  <si>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</si>
  <si>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</si>
  <si>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</si>
  <si>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</si>
  <si>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</si>
  <si>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</si>
  <si>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</si>
  <si>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</si>
  <si>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</si>
  <si>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</si>
  <si>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</si>
  <si>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</si>
  <si>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</si>
  <si>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</si>
  <si>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</si>
  <si>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</si>
  <si>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</si>
  <si>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</si>
  <si>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</si>
  <si>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</si>
  <si>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</si>
  <si>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</si>
  <si>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</si>
  <si>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</si>
  <si>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</si>
  <si>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</si>
  <si>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</si>
  <si>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</si>
  <si>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</si>
  <si>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</si>
  <si>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</si>
  <si>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</si>
  <si>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</si>
  <si>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</si>
  <si>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</si>
  <si>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</si>
  <si>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</si>
  <si>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</si>
  <si>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</si>
  <si>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</si>
  <si>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</si>
  <si>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</si>
  <si>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</si>
  <si>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</si>
  <si>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</si>
  <si>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</si>
  <si>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</si>
  <si>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</si>
  <si>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</si>
  <si>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</si>
  <si>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</si>
  <si>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</si>
  <si>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</si>
  <si>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</si>
  <si>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</si>
  <si>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</si>
  <si>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</si>
  <si>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</si>
  <si>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</si>
  <si>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</si>
  <si>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</si>
  <si>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</si>
  <si>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</si>
  <si>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</si>
  <si>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</si>
  <si>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</si>
  <si>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</si>
  <si>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</si>
  <si>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</si>
  <si>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</si>
  <si>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</si>
  <si>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</si>
  <si>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</si>
  <si>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</si>
  <si>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</si>
  <si>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</si>
  <si>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</si>
  <si>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</si>
  <si>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</si>
  <si>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</si>
  <si>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</si>
  <si>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</si>
  <si>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</si>
  <si>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</si>
  <si>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</si>
  <si>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</si>
  <si>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</si>
  <si>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</si>
  <si>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</si>
  <si>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</si>
  <si>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</si>
  <si>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</si>
  <si>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</si>
  <si>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</si>
  <si>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</si>
  <si>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</si>
  <si>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</si>
  <si>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</si>
  <si>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</si>
  <si>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</si>
  <si>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</si>
  <si>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</si>
  <si>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</si>
  <si>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</si>
  <si>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</si>
  <si>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</si>
  <si>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</si>
  <si>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</si>
  <si>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</si>
  <si>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</si>
  <si>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</si>
  <si>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</si>
  <si>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</si>
  <si>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</si>
  <si>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</si>
  <si>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</si>
  <si>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</si>
  <si>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</si>
  <si>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</si>
  <si>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</si>
  <si>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</si>
  <si>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</si>
  <si>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</si>
  <si>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</si>
  <si>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</si>
  <si>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</si>
  <si>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</si>
  <si>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</si>
  <si>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</si>
  <si>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</si>
  <si>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</si>
  <si>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</si>
  <si>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</si>
  <si>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</si>
  <si>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</si>
  <si>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</si>
  <si>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</si>
  <si>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</si>
  <si>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</si>
  <si>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</si>
  <si>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</si>
  <si>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</si>
  <si>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</si>
  <si>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</si>
  <si>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</si>
  <si>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</si>
  <si>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</si>
  <si>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</si>
  <si>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</si>
  <si>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</si>
  <si>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</si>
  <si>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</si>
  <si>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</si>
  <si>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</si>
  <si>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</si>
  <si>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</si>
  <si>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</si>
  <si>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</si>
  <si>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</si>
  <si>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</si>
  <si>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</si>
  <si>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</si>
  <si>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</si>
  <si>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</si>
  <si>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</si>
  <si>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</si>
  <si>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</si>
  <si>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</si>
  <si>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</si>
  <si>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</si>
  <si>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</si>
  <si>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</si>
  <si>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</si>
  <si>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</si>
  <si>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</si>
  <si>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</si>
  <si>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</si>
  <si>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</si>
  <si>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</si>
  <si>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</si>
  <si>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</si>
  <si>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</si>
  <si>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</si>
  <si>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</si>
  <si>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</si>
  <si>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</si>
  <si>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</si>
  <si>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</si>
  <si>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</si>
  <si>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</si>
  <si>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</si>
  <si>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</si>
  <si>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</si>
  <si>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</si>
  <si>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</si>
  <si>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</si>
  <si>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</si>
  <si>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</si>
  <si>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</si>
  <si>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</si>
  <si>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</si>
  <si>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</si>
  <si>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</si>
  <si>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</si>
  <si>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</si>
  <si>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</si>
  <si>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</si>
  <si>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</si>
  <si>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</si>
  <si>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</si>
  <si>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</si>
  <si>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</si>
  <si>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</si>
  <si>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</si>
  <si>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</si>
  <si>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</si>
  <si>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</si>
  <si>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</si>
  <si>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</si>
  <si>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</si>
  <si>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</si>
  <si>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</si>
  <si>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</si>
  <si>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</si>
  <si>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</si>
  <si>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</si>
  <si>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</si>
  <si>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</si>
  <si>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</si>
  <si>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</si>
  <si>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</si>
  <si>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</si>
  <si>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</si>
  <si>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</si>
  <si>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</si>
  <si>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</si>
  <si>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</si>
  <si>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</si>
  <si>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</si>
  <si>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</si>
  <si>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</si>
  <si>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</si>
  <si>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</si>
  <si>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</si>
  <si>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</si>
  <si>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</si>
  <si>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</si>
  <si>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</si>
  <si>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</si>
  <si>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</si>
  <si>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</si>
  <si>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</si>
  <si>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</si>
  <si>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</si>
  <si>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</si>
  <si>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</si>
  <si>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</si>
  <si>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</si>
  <si>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</si>
  <si>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</si>
  <si>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</si>
  <si>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</si>
  <si>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</si>
  <si>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</si>
  <si>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</si>
  <si>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</si>
  <si>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</si>
  <si>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</si>
  <si>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</si>
  <si>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</si>
  <si>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</si>
  <si>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</si>
  <si>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</si>
  <si>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</si>
  <si>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</si>
  <si>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</si>
  <si>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</si>
  <si>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</si>
  <si>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</si>
  <si>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</si>
  <si>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</si>
  <si>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</si>
  <si>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</si>
  <si>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</si>
  <si>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</si>
  <si>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</si>
  <si>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</si>
  <si>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</si>
  <si>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</si>
  <si>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</si>
  <si>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</si>
  <si>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</si>
  <si>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</si>
  <si>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</si>
  <si>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</si>
  <si>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</si>
  <si>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</si>
  <si>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</si>
  <si>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</si>
  <si>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</si>
  <si>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</si>
  <si>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</si>
  <si>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</si>
  <si>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</si>
  <si>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</si>
  <si>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</si>
  <si>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</si>
  <si>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</si>
  <si>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</si>
  <si>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</si>
  <si>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</si>
  <si>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</si>
  <si>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</si>
  <si>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</si>
  <si>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</si>
  <si>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</si>
  <si>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</si>
  <si>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</si>
  <si>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</si>
  <si>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</si>
  <si>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</si>
  <si>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</si>
  <si>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</si>
  <si>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</si>
  <si>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</si>
  <si>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</si>
  <si>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</si>
  <si>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</si>
  <si>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</si>
  <si>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</si>
  <si>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</si>
  <si>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</si>
  <si>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</si>
  <si>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</si>
  <si>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</si>
  <si>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</si>
  <si>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</si>
  <si>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</si>
  <si>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</si>
  <si>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</si>
  <si>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</si>
  <si>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</si>
  <si>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</si>
  <si>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</si>
  <si>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</si>
  <si>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</si>
  <si>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</si>
  <si>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</si>
  <si>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</si>
  <si>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</si>
  <si>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</si>
  <si>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</si>
  <si>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</si>
  <si>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</si>
  <si>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</si>
  <si>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</si>
  <si>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</si>
  <si>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</si>
  <si>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</si>
  <si>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</si>
  <si>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</si>
  <si>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</si>
  <si>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</si>
  <si>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</si>
  <si>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</si>
  <si>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</si>
  <si>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</si>
  <si>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</si>
  <si>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</si>
  <si>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</si>
  <si>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</si>
  <si>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</si>
  <si>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</si>
  <si>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</si>
  <si>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</si>
  <si>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</si>
  <si>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</si>
  <si>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</si>
  <si>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</si>
  <si>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</si>
  <si>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</si>
  <si>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</si>
  <si>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</si>
  <si>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</si>
  <si>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</si>
  <si>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</si>
  <si>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</si>
  <si>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</si>
  <si>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</si>
  <si>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</si>
  <si>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</si>
  <si>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</si>
  <si>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</si>
  <si>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</si>
  <si>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</si>
  <si>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</si>
  <si>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</si>
  <si>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</si>
  <si>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</si>
  <si>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</si>
  <si>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</si>
  <si>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</si>
  <si>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</si>
  <si>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</si>
  <si>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</si>
  <si>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</si>
  <si>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</si>
  <si>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</si>
  <si>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</si>
  <si>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</si>
  <si>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</si>
  <si>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</si>
  <si>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</si>
  <si>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</si>
  <si>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</si>
  <si>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</si>
  <si>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</si>
  <si>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</si>
  <si>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</si>
  <si>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</si>
  <si>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</si>
  <si>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</si>
  <si>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</si>
  <si>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</si>
  <si>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</si>
  <si>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</si>
  <si>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</si>
  <si>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</si>
  <si>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</si>
  <si>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</si>
  <si>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</si>
  <si>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</si>
  <si>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</si>
  <si>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</si>
  <si>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</si>
  <si>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</si>
  <si>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</si>
  <si>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</si>
  <si>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</si>
  <si>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</si>
  <si>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</si>
  <si>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</si>
  <si>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</si>
  <si>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</si>
  <si>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</si>
  <si>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</si>
  <si>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</si>
  <si>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</si>
  <si>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</si>
  <si>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</si>
  <si>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</si>
  <si>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</si>
  <si>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</si>
  <si>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</si>
  <si>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</si>
  <si>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</si>
  <si>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</si>
  <si>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</si>
  <si>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</si>
  <si>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</si>
  <si>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</si>
  <si>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</si>
  <si>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</si>
  <si>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</si>
  <si>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</si>
  <si>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</si>
  <si>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</si>
  <si>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</si>
  <si>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</si>
  <si>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</si>
  <si>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</si>
  <si>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</si>
  <si>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</si>
  <si>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</si>
  <si>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</si>
  <si>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</si>
  <si>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</si>
  <si>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</si>
  <si>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</si>
  <si>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</si>
  <si>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</si>
  <si>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</si>
  <si>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</si>
  <si>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</si>
  <si>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</si>
  <si>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</si>
  <si>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</si>
  <si>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</si>
  <si>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</si>
  <si>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</si>
  <si>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</si>
  <si>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</si>
  <si>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</si>
  <si>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</si>
  <si>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</si>
  <si>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</si>
  <si>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</si>
  <si>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</si>
  <si>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</si>
  <si>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</si>
  <si>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</si>
  <si>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</si>
  <si>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</si>
  <si>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</si>
  <si>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</si>
  <si>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</si>
  <si>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</si>
  <si>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</si>
  <si>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</si>
  <si>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</si>
  <si>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</si>
  <si>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</si>
  <si>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</si>
  <si>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</si>
  <si>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</si>
  <si>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</si>
  <si>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</si>
  <si>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</si>
  <si>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</si>
  <si>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</si>
  <si>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</si>
  <si>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</si>
  <si>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</si>
  <si>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</si>
  <si>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</si>
  <si>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</si>
  <si>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</si>
  <si>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</si>
  <si>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</si>
  <si>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</si>
  <si>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</si>
  <si>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</si>
  <si>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</si>
  <si>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</si>
  <si>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</si>
  <si>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</si>
  <si>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</si>
  <si>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</si>
  <si>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</si>
  <si>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</si>
  <si>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</si>
  <si>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</si>
  <si>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</si>
  <si>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</si>
  <si>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</si>
  <si>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</si>
  <si>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</si>
  <si>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</si>
  <si>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</si>
  <si>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</si>
  <si>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</si>
  <si>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</si>
  <si>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</si>
  <si>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</si>
  <si>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</si>
  <si>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</si>
  <si>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</si>
  <si>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</si>
  <si>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</si>
  <si>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</si>
  <si>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</si>
  <si>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</si>
  <si>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</si>
  <si>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</si>
  <si>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</si>
  <si>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</si>
  <si>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</si>
  <si>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</si>
  <si>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</si>
  <si>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</si>
  <si>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</si>
  <si>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</si>
  <si>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</si>
  <si>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</si>
  <si>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</si>
  <si>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</si>
  <si>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</si>
  <si>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</si>
  <si>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</si>
  <si>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</si>
  <si>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</si>
  <si>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</si>
  <si>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</si>
  <si>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</si>
  <si>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</si>
  <si>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</si>
  <si>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</si>
  <si>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</si>
  <si>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</si>
  <si>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</si>
  <si>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</si>
  <si>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</si>
  <si>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</si>
  <si>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</si>
  <si>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</si>
  <si>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</si>
  <si>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</si>
  <si>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</si>
  <si>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</si>
  <si>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</si>
  <si>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</si>
  <si>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</si>
  <si>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</si>
  <si>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</si>
  <si>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</si>
  <si>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</si>
  <si>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</si>
  <si>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</si>
  <si>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</si>
  <si>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</si>
  <si>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</si>
  <si>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</si>
  <si>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</si>
  <si>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</si>
  <si>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</si>
  <si>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</si>
  <si>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</si>
  <si>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</si>
  <si>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</si>
  <si>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</si>
  <si>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</si>
  <si>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</si>
  <si>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</si>
  <si>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</si>
  <si>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</si>
  <si>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</si>
  <si>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</si>
  <si>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</si>
  <si>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</si>
  <si>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</si>
  <si>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</si>
  <si>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</si>
  <si>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</si>
  <si>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</si>
  <si>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</si>
  <si>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</si>
  <si>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</si>
  <si>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</si>
  <si>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</si>
  <si>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</si>
  <si>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</si>
  <si>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</si>
  <si>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</si>
  <si>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</si>
  <si>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</si>
  <si>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</si>
  <si>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</si>
  <si>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</si>
  <si>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</si>
  <si>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</si>
  <si>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</si>
  <si>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</si>
  <si>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</si>
  <si>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</si>
  <si>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</si>
  <si>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</si>
  <si>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</si>
  <si>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</si>
  <si>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</si>
  <si>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</si>
  <si>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</si>
  <si>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</si>
  <si>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</si>
  <si>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</si>
  <si>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</si>
  <si>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</si>
  <si>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</si>
  <si>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</si>
  <si>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</si>
  <si>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</si>
  <si>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</si>
  <si>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</si>
  <si>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</si>
  <si>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</si>
  <si>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</si>
  <si>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</si>
  <si>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</si>
  <si>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</si>
  <si>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</si>
  <si>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</si>
  <si>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</si>
  <si>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</si>
  <si>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</si>
  <si>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</si>
  <si>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</si>
  <si>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</si>
  <si>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</si>
  <si>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</si>
  <si>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</si>
  <si>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</si>
  <si>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</si>
  <si>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</si>
  <si>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</si>
  <si>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</si>
  <si>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</si>
  <si>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</si>
  <si>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</si>
  <si>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</si>
  <si>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</si>
  <si>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</si>
  <si>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</si>
  <si>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</si>
  <si>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</si>
  <si>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</si>
  <si>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</si>
  <si>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</si>
  <si>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</si>
  <si>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</si>
  <si>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</si>
  <si>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</si>
  <si>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</si>
  <si>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</si>
  <si>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</si>
  <si>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</si>
  <si>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</si>
  <si>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</si>
  <si>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</si>
  <si>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</si>
  <si>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</si>
  <si>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</si>
  <si>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</si>
  <si>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</si>
  <si>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</si>
  <si>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</si>
  <si>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</si>
  <si>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</si>
  <si>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</si>
  <si>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</si>
  <si>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</si>
  <si>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</si>
  <si>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</si>
  <si>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</si>
  <si>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</si>
  <si>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</si>
  <si>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</si>
  <si>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</si>
  <si>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</si>
  <si>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</si>
  <si>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</si>
  <si>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</si>
  <si>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</si>
  <si>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</si>
  <si>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</si>
  <si>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</si>
  <si>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</si>
  <si>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</si>
  <si>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</si>
  <si>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</si>
  <si>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</si>
  <si>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</si>
  <si>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</si>
  <si>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</si>
  <si>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</si>
  <si>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</si>
  <si>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</si>
  <si>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</si>
  <si>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</si>
  <si>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</si>
  <si>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</si>
  <si>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</si>
  <si>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</si>
  <si>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</si>
  <si>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</si>
  <si>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</si>
  <si>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</si>
  <si>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</si>
  <si>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</si>
  <si>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</si>
  <si>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</si>
  <si>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</si>
  <si>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</si>
  <si>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</si>
  <si>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</si>
  <si>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</si>
  <si>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</si>
  <si>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</si>
  <si>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</si>
  <si>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</si>
  <si>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</si>
  <si>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</si>
  <si>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</si>
  <si>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</si>
  <si>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</si>
  <si>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</si>
  <si>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</si>
  <si>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</si>
  <si>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</si>
  <si>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</si>
  <si>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</si>
  <si>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</si>
  <si>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</si>
  <si>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</si>
  <si>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</si>
  <si>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</si>
  <si>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</si>
  <si>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</si>
  <si>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</si>
  <si>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</si>
  <si>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</si>
  <si>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</si>
  <si>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</si>
  <si>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</si>
  <si>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</si>
  <si>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</si>
  <si>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</si>
  <si>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</si>
  <si>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</si>
  <si>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</si>
  <si>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</si>
  <si>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</si>
  <si>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</si>
  <si>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</si>
  <si>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</si>
  <si>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</si>
  <si>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</si>
  <si>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</si>
  <si>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</si>
  <si>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</si>
  <si>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</si>
  <si>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</si>
  <si>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</si>
  <si>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</si>
  <si>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</si>
  <si>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</si>
  <si>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</si>
  <si>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</si>
  <si>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</si>
  <si>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</si>
  <si>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</si>
  <si>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</si>
  <si>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</si>
  <si>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</si>
  <si>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</si>
  <si>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</si>
  <si>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</si>
  <si>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</si>
  <si>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</si>
  <si>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</si>
  <si>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</si>
  <si>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</si>
  <si>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</si>
  <si>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</si>
  <si>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</si>
  <si>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</si>
  <si>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</si>
  <si>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</si>
  <si>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</si>
  <si>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</si>
  <si>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</si>
  <si>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</si>
  <si>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</si>
  <si>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</si>
  <si>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</si>
  <si>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</si>
  <si>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</si>
  <si>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</si>
  <si>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</si>
  <si>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</si>
  <si>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</si>
  <si>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</si>
  <si>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</si>
  <si>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</si>
  <si>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</si>
  <si>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</si>
  <si>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</si>
  <si>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</si>
  <si>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</si>
  <si>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</si>
  <si>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</si>
  <si>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</si>
  <si>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</si>
  <si>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</si>
  <si>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</si>
  <si>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</si>
  <si>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</si>
  <si>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</si>
  <si>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</si>
  <si>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</si>
  <si>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</si>
  <si>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</si>
  <si>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</si>
  <si>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</si>
  <si>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</si>
  <si>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</si>
  <si>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</si>
  <si>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</si>
  <si>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</si>
  <si>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</si>
  <si>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</si>
  <si>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</si>
  <si>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</si>
  <si>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</si>
  <si>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</si>
  <si>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</si>
  <si>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</si>
  <si>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</si>
  <si>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</si>
  <si>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</si>
  <si>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</si>
  <si>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</si>
  <si>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</si>
  <si>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</si>
  <si>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</si>
  <si>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</si>
  <si>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</si>
  <si>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</si>
  <si>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</si>
  <si>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</si>
  <si>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</si>
  <si>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</si>
  <si>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</si>
  <si>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</si>
  <si>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</si>
  <si>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</si>
  <si>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</si>
  <si>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</si>
  <si>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</si>
  <si>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</si>
  <si>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</si>
  <si>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</si>
  <si>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</si>
  <si>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</si>
  <si>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</si>
  <si>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</si>
  <si>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</si>
  <si>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</si>
  <si>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</si>
  <si>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</si>
  <si>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</si>
  <si>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</si>
  <si>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</si>
  <si>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</si>
  <si>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</si>
  <si>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</si>
  <si>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</si>
  <si>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</si>
  <si>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</si>
  <si>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</si>
  <si>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</si>
  <si>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</si>
  <si>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</si>
  <si>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</si>
  <si>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</si>
  <si>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</si>
  <si>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</si>
  <si>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</si>
  <si>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</si>
  <si>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</si>
  <si>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</si>
  <si>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</si>
  <si>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</si>
  <si>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</si>
  <si>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</si>
  <si>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</si>
  <si>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</si>
  <si>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</si>
  <si>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</si>
  <si>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</si>
  <si>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</si>
  <si>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</si>
  <si>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</si>
  <si>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</si>
  <si>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</si>
  <si>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</si>
  <si>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</si>
  <si>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</si>
  <si>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</si>
  <si>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</si>
  <si>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</si>
  <si>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</si>
  <si>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</si>
  <si>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</si>
  <si>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</si>
  <si>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</si>
  <si>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</si>
  <si>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</si>
  <si>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</si>
  <si>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</si>
  <si>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</si>
  <si>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</si>
  <si>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</si>
  <si>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</si>
  <si>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</si>
  <si>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</si>
  <si>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</si>
  <si>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</si>
  <si>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</si>
  <si>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</si>
  <si>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</si>
  <si>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</si>
  <si>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</si>
  <si>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</si>
  <si>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</si>
  <si>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</si>
  <si>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</si>
  <si>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</si>
  <si>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</si>
  <si>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</si>
  <si>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</si>
  <si>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</si>
  <si>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</si>
  <si>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</si>
  <si>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</si>
  <si>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</si>
  <si>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</si>
  <si>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</si>
  <si>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</si>
  <si>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</si>
  <si>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</si>
  <si>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</si>
  <si>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</si>
  <si>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</si>
  <si>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</si>
  <si>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</si>
  <si>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</si>
  <si>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</si>
  <si>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</si>
  <si>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</si>
  <si>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</si>
  <si>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</si>
  <si>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</si>
  <si>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</si>
  <si>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</si>
  <si>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</si>
  <si>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</si>
  <si>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</si>
  <si>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</si>
  <si>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</si>
  <si>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</si>
  <si>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</si>
  <si>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</si>
  <si>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</si>
  <si>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</si>
  <si>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</si>
  <si>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</si>
  <si>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</si>
  <si>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</si>
  <si>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</si>
  <si>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</si>
  <si>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</si>
  <si>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</si>
  <si>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</si>
  <si>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</si>
  <si>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</si>
  <si>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</si>
  <si>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</si>
  <si>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</si>
  <si>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</si>
  <si>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</si>
  <si>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</si>
  <si>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</si>
  <si>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</si>
  <si>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</si>
  <si>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</si>
  <si>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</si>
  <si>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</si>
  <si>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</si>
  <si>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</si>
  <si>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</si>
  <si>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</si>
  <si>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</si>
  <si>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</si>
  <si>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</si>
  <si>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</si>
  <si>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</si>
  <si>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</si>
  <si>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</si>
  <si>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</si>
  <si>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</si>
  <si>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</si>
  <si>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</si>
  <si>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</si>
  <si>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</si>
  <si>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</si>
  <si>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</si>
  <si>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</si>
  <si>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</si>
  <si>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</si>
  <si>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</si>
  <si>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</si>
  <si>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</si>
  <si>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</si>
  <si>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</si>
  <si>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</si>
  <si>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</si>
  <si>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</si>
  <si>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</si>
  <si>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</si>
  <si>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</si>
  <si>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</si>
  <si>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</si>
  <si>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</si>
  <si>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</si>
  <si>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</si>
  <si>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</si>
  <si>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</si>
  <si>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</si>
  <si>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</si>
  <si>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</si>
  <si>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</si>
  <si>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</si>
  <si>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</si>
  <si>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</si>
  <si>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</si>
  <si>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</si>
  <si>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</si>
  <si>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</si>
  <si>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</si>
  <si>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</si>
  <si>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</si>
  <si>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</si>
  <si>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</si>
  <si>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</si>
  <si>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</si>
  <si>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</si>
  <si>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</si>
  <si>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</si>
  <si>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</si>
  <si>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</si>
  <si>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</si>
  <si>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</si>
  <si>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</si>
  <si>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</si>
  <si>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</si>
  <si>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</si>
  <si>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</si>
  <si>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</si>
  <si>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</si>
  <si>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</si>
  <si>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</si>
  <si>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</si>
  <si>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</si>
  <si>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</si>
  <si>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</si>
  <si>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</si>
  <si>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</si>
  <si>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</si>
  <si>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</si>
  <si>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</si>
  <si>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</si>
  <si>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</si>
  <si>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</si>
  <si>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</si>
  <si>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</si>
  <si>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</si>
  <si>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</si>
  <si>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</si>
  <si>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</si>
  <si>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</si>
  <si>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</si>
  <si>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</si>
  <si>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</si>
  <si>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</si>
  <si>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</si>
  <si>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</si>
  <si>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</si>
  <si>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</si>
  <si>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</si>
  <si>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</si>
  <si>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</si>
  <si>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</si>
  <si>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</si>
  <si>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</si>
  <si>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</si>
  <si>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</si>
  <si>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</si>
  <si>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</si>
  <si>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</si>
  <si>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</si>
  <si>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</si>
  <si>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</si>
  <si>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</si>
  <si>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</si>
  <si>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</si>
  <si>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</si>
  <si>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</si>
  <si>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</si>
  <si>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</si>
  <si>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</si>
  <si>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</si>
  <si>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</si>
  <si>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</si>
  <si>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</si>
  <si>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</si>
  <si>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</si>
  <si>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</si>
  <si>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</si>
  <si>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</si>
  <si>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</si>
  <si>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</si>
  <si>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</si>
  <si>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</si>
  <si>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</si>
  <si>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</si>
  <si>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</si>
  <si>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</si>
  <si>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</si>
  <si>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</si>
  <si>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</si>
  <si>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</si>
  <si>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</si>
  <si>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</si>
  <si>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</si>
  <si>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</si>
  <si>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</si>
  <si>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</si>
  <si>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</si>
  <si>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</si>
  <si>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</si>
  <si>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</si>
  <si>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</si>
  <si>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</si>
  <si>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</si>
  <si>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</si>
  <si>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</si>
  <si>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</si>
  <si>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</si>
  <si>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</si>
  <si>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</si>
  <si>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</si>
  <si>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</si>
  <si>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</si>
  <si>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</si>
  <si>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</si>
  <si>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</si>
  <si>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</si>
  <si>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</si>
  <si>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</si>
  <si>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</si>
  <si>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</si>
  <si>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</si>
  <si>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</si>
  <si>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</si>
  <si>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</si>
  <si>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</si>
  <si>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</si>
  <si>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</si>
  <si>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</si>
  <si>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</si>
  <si>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</si>
  <si>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</si>
  <si>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</si>
  <si>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</si>
  <si>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</si>
  <si>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</si>
  <si>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</si>
  <si>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</si>
  <si>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</si>
  <si>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</si>
  <si>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</si>
  <si>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</si>
  <si>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</si>
  <si>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</si>
  <si>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</si>
  <si>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</si>
  <si>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</si>
  <si>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</si>
  <si>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</si>
  <si>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</si>
  <si>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</si>
  <si>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</si>
  <si>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</si>
  <si>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</si>
  <si>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</si>
  <si>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</si>
  <si>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</si>
  <si>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</si>
  <si>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</si>
  <si>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</si>
  <si>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</si>
  <si>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</si>
  <si>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</si>
  <si>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</si>
  <si>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</si>
  <si>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</si>
  <si>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</si>
  <si>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</si>
  <si>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</si>
  <si>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</si>
  <si>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</si>
  <si>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</si>
  <si>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</si>
  <si>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</si>
  <si>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</si>
  <si>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</si>
  <si>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</si>
  <si>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</si>
  <si>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</si>
  <si>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</si>
  <si>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</si>
  <si>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</si>
  <si>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</si>
  <si>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</si>
  <si>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</si>
  <si>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</si>
  <si>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</si>
  <si>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</si>
  <si>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</si>
  <si>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</si>
  <si>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</si>
  <si>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</si>
  <si>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</si>
  <si>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</si>
  <si>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</si>
  <si>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</si>
  <si>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</si>
  <si>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</si>
  <si>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</si>
  <si>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</si>
  <si>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</si>
  <si>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</si>
  <si>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</si>
  <si>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</si>
  <si>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</si>
  <si>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</si>
  <si>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</si>
  <si>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</si>
  <si>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</si>
  <si>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</si>
  <si>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</si>
  <si>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</si>
  <si>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</si>
  <si>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</si>
  <si>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</si>
  <si>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</si>
  <si>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</si>
  <si>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</si>
  <si>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</si>
  <si>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</si>
  <si>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</si>
  <si>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</si>
  <si>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</si>
  <si>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</si>
  <si>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</si>
  <si>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</si>
  <si>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</si>
  <si>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</si>
  <si>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</si>
  <si>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</si>
  <si>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</si>
  <si>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</si>
  <si>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</si>
  <si>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</si>
  <si>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</si>
  <si>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</si>
  <si>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</si>
  <si>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</si>
  <si>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</si>
  <si>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</si>
  <si>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</si>
  <si>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</si>
  <si>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</si>
  <si>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</si>
  <si>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</si>
  <si>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</si>
  <si>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</si>
  <si>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</si>
  <si>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</si>
  <si>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</si>
  <si>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</si>
  <si>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</si>
  <si>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</si>
  <si>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</si>
  <si>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</si>
  <si>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</si>
  <si>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</si>
  <si>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</si>
  <si>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</si>
  <si>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</si>
  <si>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</si>
  <si>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</si>
  <si>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</si>
  <si>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</si>
  <si>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</si>
  <si>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</si>
  <si>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</si>
  <si>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</si>
  <si>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</si>
  <si>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</si>
  <si>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</si>
  <si>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</si>
  <si>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</si>
  <si>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</si>
  <si>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</si>
  <si>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</si>
  <si>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</si>
  <si>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</si>
  <si>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</si>
  <si>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</si>
  <si>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</si>
  <si>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</si>
  <si>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</si>
  <si>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</si>
  <si>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</si>
  <si>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</si>
  <si>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</si>
  <si>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</si>
  <si>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</si>
  <si>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</si>
  <si>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</si>
  <si>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</si>
  <si>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</si>
  <si>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</si>
  <si>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</si>
  <si>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</si>
  <si>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</si>
  <si>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</si>
  <si>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</si>
  <si>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</si>
  <si>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</si>
  <si>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</si>
  <si>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</si>
  <si>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</si>
  <si>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</si>
  <si>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</si>
  <si>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</si>
  <si>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</si>
  <si>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</si>
  <si>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</si>
  <si>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</si>
  <si>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</si>
  <si>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</si>
  <si>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</si>
  <si>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</si>
  <si>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</si>
  <si>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</si>
  <si>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</si>
  <si>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</si>
  <si>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</si>
  <si>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</si>
  <si>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</si>
  <si>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</si>
  <si>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</si>
  <si>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</si>
  <si>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</si>
  <si>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</si>
  <si>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</si>
  <si>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</si>
  <si>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</si>
  <si>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</si>
  <si>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</si>
  <si>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</si>
  <si>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</si>
  <si>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</si>
  <si>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</si>
  <si>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</si>
  <si>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</si>
  <si>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</si>
  <si>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</si>
  <si>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</si>
  <si>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</si>
  <si>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</si>
  <si>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</si>
  <si>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</si>
  <si>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</si>
  <si>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</si>
  <si>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</si>
  <si>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</si>
  <si>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</si>
  <si>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</si>
  <si>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</si>
  <si>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</si>
  <si>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</si>
  <si>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</si>
  <si>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</si>
  <si>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</si>
  <si>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</si>
  <si>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</si>
  <si>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</si>
  <si>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</si>
  <si>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</si>
  <si>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</si>
  <si>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</si>
  <si>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</si>
  <si>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</si>
  <si>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</si>
  <si>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</si>
  <si>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</si>
  <si>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</si>
  <si>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</si>
  <si>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</si>
  <si>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</si>
  <si>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</si>
  <si>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</si>
  <si>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</si>
  <si>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</si>
  <si>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</si>
  <si>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</si>
  <si>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</si>
  <si>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</si>
  <si>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</si>
  <si>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</si>
  <si>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</si>
  <si>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</si>
  <si>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</si>
  <si>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</si>
  <si>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</si>
  <si>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</si>
  <si>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</si>
  <si>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</si>
  <si>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</si>
  <si>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</si>
  <si>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</si>
  <si>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</si>
  <si>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</si>
  <si>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</si>
  <si>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</si>
  <si>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</si>
  <si>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</si>
  <si>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</si>
  <si>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</si>
  <si>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</si>
  <si>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</si>
  <si>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</si>
  <si>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</si>
  <si>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</si>
  <si>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</si>
  <si>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</si>
  <si>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</si>
  <si>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</si>
  <si>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</si>
  <si>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</si>
  <si>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</si>
  <si>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</si>
  <si>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</si>
  <si>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</si>
  <si>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</si>
  <si>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</si>
  <si>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</si>
  <si>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</si>
  <si>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</si>
  <si>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</si>
  <si>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</si>
  <si>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</si>
  <si>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</si>
  <si>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</si>
  <si>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</si>
  <si>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</si>
  <si>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</si>
  <si>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</si>
  <si>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</si>
  <si>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</si>
  <si>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</si>
  <si>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</si>
  <si>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</si>
  <si>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</si>
  <si>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</si>
  <si>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</si>
  <si>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</si>
  <si>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</si>
  <si>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</si>
  <si>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</si>
  <si>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</si>
  <si>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</si>
  <si>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</si>
  <si>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</si>
  <si>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</si>
  <si>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</si>
  <si>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</si>
  <si>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</si>
  <si>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</si>
  <si>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</si>
  <si>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</si>
  <si>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</si>
  <si>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</si>
  <si>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</si>
  <si>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</si>
  <si>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</si>
  <si>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</si>
  <si>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</si>
  <si>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</si>
  <si>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</si>
  <si>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</si>
  <si>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</si>
  <si>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</si>
  <si>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</si>
  <si>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</si>
  <si>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</si>
  <si>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</si>
  <si>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</si>
  <si>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</si>
  <si>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</si>
  <si>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</si>
  <si>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</si>
  <si>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</si>
  <si>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</si>
  <si>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</si>
  <si>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</si>
  <si>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</si>
  <si>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</si>
  <si>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</si>
  <si>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</si>
  <si>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</si>
  <si>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</si>
  <si>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</si>
  <si>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</si>
  <si>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</si>
  <si>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</si>
  <si>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</si>
  <si>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</si>
  <si>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</si>
  <si>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</si>
  <si>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</si>
  <si>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</si>
  <si>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</si>
  <si>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</si>
  <si>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</si>
  <si>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</si>
  <si>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</si>
  <si>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</si>
  <si>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</si>
  <si>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</si>
  <si>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</si>
  <si>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</si>
  <si>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</si>
  <si>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</si>
  <si>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</si>
  <si>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</si>
  <si>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</si>
  <si>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</si>
  <si>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</si>
  <si>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</si>
  <si>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</si>
  <si>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</si>
  <si>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</si>
  <si>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</si>
  <si>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</si>
  <si>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</si>
  <si>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</si>
  <si>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</si>
  <si>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</si>
  <si>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</si>
  <si>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</si>
  <si>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</si>
  <si>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</si>
  <si>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</si>
  <si>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</si>
  <si>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</si>
  <si>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</si>
  <si>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</si>
  <si>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</si>
  <si>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</si>
  <si>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</si>
  <si>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</si>
  <si>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</si>
  <si>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</si>
  <si>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</si>
  <si>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</si>
  <si>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</si>
  <si>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</si>
  <si>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</si>
  <si>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</si>
  <si>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</si>
  <si>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</si>
  <si>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</si>
  <si>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</si>
  <si>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</si>
  <si>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</si>
  <si>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</si>
  <si>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</si>
  <si>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</si>
  <si>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</si>
  <si>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</si>
  <si>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</si>
  <si>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</si>
  <si>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</si>
  <si>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</si>
  <si>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</si>
  <si>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</si>
  <si>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</si>
  <si>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</si>
  <si>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</si>
  <si>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</si>
  <si>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</si>
  <si>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</si>
  <si>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</si>
  <si>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</si>
  <si>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</si>
  <si>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</si>
  <si>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</si>
  <si>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</si>
  <si>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</si>
  <si>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</si>
  <si>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</si>
  <si>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</si>
  <si>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</si>
  <si>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</si>
  <si>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</si>
  <si>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</si>
  <si>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</si>
  <si>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</si>
  <si>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</si>
  <si>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</si>
  <si>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</si>
  <si>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</si>
  <si>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</si>
  <si>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</si>
  <si>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</si>
  <si>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</si>
  <si>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</si>
  <si>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</si>
  <si>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</si>
  <si>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</si>
  <si>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</si>
  <si>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</si>
  <si>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</si>
  <si>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</si>
  <si>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</si>
  <si>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</si>
  <si>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</si>
  <si>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</si>
  <si>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</si>
  <si>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</si>
  <si>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</si>
  <si>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</si>
  <si>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</si>
  <si>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</si>
  <si>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</si>
  <si>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</si>
  <si>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</si>
  <si>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</si>
  <si>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</si>
  <si>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</si>
  <si>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</si>
  <si>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</si>
  <si>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</si>
  <si>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</si>
  <si>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</si>
  <si>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</si>
  <si>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</si>
  <si>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</si>
  <si>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</si>
  <si>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</si>
  <si>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</si>
  <si>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</si>
  <si>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</si>
  <si>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</si>
  <si>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</si>
  <si>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</si>
  <si>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</si>
  <si>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</si>
  <si>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</si>
  <si>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</si>
  <si>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</si>
  <si>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</si>
  <si>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</si>
  <si>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</si>
  <si>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</si>
  <si>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</si>
  <si>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</si>
  <si>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</si>
  <si>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</si>
  <si>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</si>
  <si>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</si>
  <si>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</si>
  <si>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</si>
  <si>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</si>
  <si>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</si>
  <si>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</si>
  <si>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</si>
  <si>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</si>
  <si>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</si>
  <si>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</si>
  <si>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</si>
  <si>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</si>
  <si>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</si>
  <si>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</si>
  <si>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</si>
  <si>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</si>
  <si>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</si>
  <si>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</si>
  <si>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</si>
  <si>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</si>
  <si>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</si>
  <si>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</si>
  <si>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</si>
  <si>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</si>
  <si>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</si>
  <si>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</si>
  <si>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</si>
  <si>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</si>
  <si>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</si>
  <si>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</si>
  <si>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</si>
  <si>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</si>
  <si>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</si>
  <si>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</si>
  <si>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</si>
  <si>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</si>
  <si>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</si>
  <si>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</si>
  <si>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</si>
  <si>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</si>
  <si>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</si>
  <si>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</si>
  <si>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</si>
  <si>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</si>
  <si>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</si>
  <si>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</si>
  <si>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</si>
  <si>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</si>
  <si>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</si>
  <si>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</si>
  <si>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</si>
  <si>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</si>
  <si>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</si>
  <si>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</si>
  <si>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</si>
  <si>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</si>
  <si>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</si>
  <si>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</si>
  <si>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</si>
  <si>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</si>
  <si>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</si>
  <si>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</si>
  <si>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</si>
  <si>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</si>
  <si>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</si>
  <si>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</si>
  <si>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</si>
  <si>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</si>
  <si>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</si>
  <si>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</si>
  <si>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</si>
  <si>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</si>
  <si>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</si>
  <si>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</si>
  <si>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</si>
  <si>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</si>
  <si>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</si>
  <si>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</si>
  <si>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</si>
  <si>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</si>
  <si>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</si>
  <si>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</si>
  <si>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</si>
  <si>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</si>
  <si>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</si>
  <si>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</si>
  <si>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</si>
  <si>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</si>
  <si>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</si>
  <si>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</si>
  <si>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</si>
  <si>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</si>
  <si>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</si>
  <si>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</si>
  <si>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</si>
  <si>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</si>
  <si>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</si>
  <si>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</si>
  <si>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</si>
  <si>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</si>
  <si>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</si>
  <si>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</si>
  <si>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</si>
  <si>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</si>
  <si>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</si>
  <si>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</si>
  <si>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</si>
  <si>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</si>
  <si>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</si>
  <si>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</si>
  <si>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</si>
  <si>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</si>
  <si>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</si>
  <si>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</si>
  <si>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</si>
  <si>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</si>
  <si>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</si>
  <si>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</si>
  <si>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</si>
  <si>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</si>
  <si>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</si>
  <si>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</si>
  <si>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</si>
  <si>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</si>
  <si>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</si>
  <si>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</si>
  <si>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</si>
  <si>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</si>
  <si>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</si>
  <si>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</si>
  <si>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</si>
  <si>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</si>
  <si>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</si>
  <si>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</si>
  <si>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</si>
  <si>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</si>
  <si>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</si>
  <si>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</si>
  <si>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</si>
  <si>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</si>
  <si>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</si>
  <si>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</si>
  <si>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</si>
  <si>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</si>
  <si>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</si>
  <si>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</si>
  <si>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</si>
  <si>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</si>
  <si>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</si>
  <si>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</si>
  <si>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</si>
  <si>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</si>
  <si>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</si>
  <si>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</si>
  <si>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</si>
  <si>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</si>
  <si>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</si>
  <si>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</si>
  <si>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</si>
  <si>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</si>
  <si>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</si>
  <si>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</si>
  <si>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</si>
  <si>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</si>
  <si>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</si>
  <si>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</si>
  <si>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</si>
  <si>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</si>
  <si>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</si>
  <si>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</si>
  <si>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</si>
  <si>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</si>
  <si>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</si>
  <si>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</si>
  <si>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</si>
  <si>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</si>
  <si>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</si>
  <si>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</si>
  <si>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</si>
  <si>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</si>
  <si>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</si>
  <si>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</si>
  <si>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</si>
  <si>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</si>
  <si>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</si>
  <si>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</si>
  <si>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</si>
  <si>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</si>
  <si>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</si>
  <si>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</si>
  <si>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</si>
  <si>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</si>
  <si>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</si>
  <si>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</si>
  <si>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</si>
  <si>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</si>
  <si>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</si>
  <si>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</si>
  <si>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</si>
  <si>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</si>
  <si>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</si>
  <si>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</si>
  <si>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</si>
  <si>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</si>
  <si>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</si>
  <si>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</si>
  <si>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</si>
  <si>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</si>
  <si>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</si>
  <si>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</si>
  <si>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</si>
  <si>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</si>
  <si>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</si>
  <si>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</si>
  <si>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</si>
  <si>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</si>
  <si>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</si>
  <si>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</si>
  <si>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</si>
  <si>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</si>
  <si>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</si>
  <si>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</si>
  <si>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</si>
  <si>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</si>
  <si>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</si>
  <si>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</si>
  <si>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</si>
  <si>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</si>
  <si>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</si>
  <si>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</si>
  <si>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</si>
  <si>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</si>
  <si>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</si>
  <si>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</si>
  <si>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</si>
  <si>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</si>
  <si>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</si>
  <si>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</si>
  <si>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</si>
  <si>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</si>
  <si>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</si>
  <si>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</si>
  <si>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</si>
  <si>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</si>
  <si>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</si>
  <si>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</si>
  <si>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</si>
  <si>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</si>
  <si>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</si>
  <si>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</si>
  <si>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</si>
  <si>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</si>
  <si>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</si>
  <si>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</si>
  <si>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</si>
  <si>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</si>
  <si>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</si>
  <si>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</si>
  <si>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</si>
  <si>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</si>
  <si>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</si>
  <si>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</si>
  <si>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</si>
  <si>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</si>
  <si>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</si>
  <si>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</si>
  <si>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</si>
  <si>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</si>
  <si>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</si>
  <si>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</si>
  <si>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</si>
  <si>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</si>
  <si>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</si>
  <si>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</si>
  <si>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</si>
  <si>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</si>
  <si>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</si>
  <si>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</si>
  <si>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</si>
  <si>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</si>
  <si>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</si>
  <si>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</si>
  <si>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</si>
  <si>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</si>
  <si>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</si>
  <si>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</si>
  <si>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</si>
  <si>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</si>
  <si>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</si>
  <si>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</si>
  <si>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</si>
  <si>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</si>
  <si>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</si>
  <si>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</si>
  <si>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</si>
  <si>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</si>
  <si>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</si>
  <si>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</si>
  <si>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</si>
  <si>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</si>
  <si>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</si>
  <si>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</si>
  <si>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</si>
  <si>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</si>
  <si>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</si>
  <si>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</si>
  <si>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</si>
  <si>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</si>
  <si>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</si>
  <si>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</si>
  <si>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</si>
  <si>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</si>
  <si>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</si>
  <si>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</si>
  <si>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</si>
  <si>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</si>
  <si>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</si>
  <si>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</si>
  <si>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</si>
  <si>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</si>
  <si>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</si>
  <si>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</si>
  <si>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</si>
  <si>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</si>
  <si>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</si>
  <si>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</si>
  <si>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</si>
  <si>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</si>
  <si>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</si>
  <si>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</si>
  <si>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</si>
  <si>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</si>
  <si>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</si>
  <si>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</si>
  <si>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</si>
  <si>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</si>
  <si>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</si>
  <si>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</si>
  <si>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</si>
  <si>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</si>
  <si>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</si>
  <si>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</si>
  <si>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</si>
  <si>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</si>
  <si>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</si>
  <si>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</si>
  <si>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</si>
  <si>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</si>
  <si>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</si>
  <si>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</si>
  <si>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</si>
  <si>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</si>
  <si>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</si>
  <si>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</si>
  <si>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</si>
  <si>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</si>
  <si>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</si>
  <si>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</si>
  <si>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</si>
  <si>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</si>
  <si>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</si>
  <si>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</si>
  <si>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</si>
  <si>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</si>
  <si>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</si>
  <si>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</si>
  <si>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</si>
  <si>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</si>
  <si>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</si>
  <si>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</si>
  <si>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</si>
  <si>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</si>
  <si>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</si>
  <si>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</si>
  <si>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</si>
  <si>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</si>
  <si>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</si>
  <si>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</si>
  <si>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</si>
  <si>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</si>
  <si>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</si>
  <si>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</si>
  <si>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</si>
  <si>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</si>
  <si>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</si>
  <si>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</si>
  <si>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</si>
  <si>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</si>
  <si>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</si>
  <si>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</si>
  <si>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</si>
  <si>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</si>
  <si>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</si>
  <si>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</si>
  <si>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</si>
  <si>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</si>
  <si>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</si>
  <si>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</si>
  <si>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</si>
  <si>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</si>
  <si>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</si>
  <si>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</si>
  <si>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</si>
  <si>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</si>
  <si>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</si>
  <si>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</si>
  <si>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</si>
  <si>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</si>
  <si>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</si>
  <si>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</si>
  <si>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</si>
  <si>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</si>
  <si>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</si>
  <si>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</si>
  <si>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</si>
  <si>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</si>
  <si>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</si>
  <si>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</si>
  <si>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</si>
  <si>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</si>
  <si>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</si>
  <si>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</si>
  <si>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</si>
  <si>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</si>
  <si>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</si>
  <si>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</si>
  <si>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</si>
  <si>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</si>
  <si>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</si>
  <si>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</si>
  <si>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</si>
  <si>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</si>
  <si>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</si>
  <si>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</si>
  <si>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</si>
  <si>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</si>
  <si>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</si>
  <si>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</si>
  <si>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</si>
  <si>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</si>
  <si>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</si>
  <si>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</si>
  <si>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</si>
  <si>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</si>
  <si>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</si>
  <si>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</si>
  <si>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</si>
  <si>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</si>
  <si>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</si>
  <si>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</si>
  <si>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</si>
  <si>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</si>
  <si>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</si>
  <si>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</si>
  <si>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</si>
  <si>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</si>
  <si>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</si>
  <si>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</si>
  <si>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</si>
  <si>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</si>
  <si>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</si>
  <si>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</si>
  <si>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</si>
  <si>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</si>
  <si>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</si>
  <si>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</si>
  <si>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</si>
  <si>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</si>
  <si>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</si>
  <si>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</si>
  <si>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</si>
  <si>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</si>
  <si>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</si>
  <si>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</si>
  <si>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</si>
  <si>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</si>
  <si>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</si>
  <si>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</si>
  <si>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</si>
  <si>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</si>
  <si>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</si>
  <si>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</si>
  <si>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</si>
  <si>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</si>
  <si>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</si>
  <si>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</si>
  <si>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</si>
  <si>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</si>
  <si>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</si>
  <si>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</si>
  <si>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</si>
  <si>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</si>
  <si>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</si>
  <si>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</si>
  <si>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</si>
  <si>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</si>
  <si>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</si>
  <si>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</si>
  <si>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</si>
  <si>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</si>
  <si>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</si>
  <si>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</si>
  <si>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</si>
  <si>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</si>
  <si>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</si>
  <si>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</si>
  <si>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</si>
  <si>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</si>
  <si>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</si>
  <si>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</si>
  <si>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</si>
  <si>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</si>
  <si>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</si>
  <si>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</si>
  <si>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</si>
  <si>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</si>
  <si>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</si>
  <si>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</si>
  <si>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</si>
  <si>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</si>
  <si>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</si>
  <si>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</si>
  <si>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</si>
  <si>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</si>
  <si>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</si>
  <si>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</si>
  <si>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</si>
  <si>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</si>
  <si>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</si>
  <si>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</si>
  <si>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</si>
  <si>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</si>
  <si>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</si>
  <si>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</si>
  <si>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</si>
  <si>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</si>
  <si>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</si>
  <si>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</si>
  <si>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</si>
  <si>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</si>
  <si>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</si>
  <si>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</si>
  <si>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</si>
  <si>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</si>
  <si>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</si>
  <si>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</si>
  <si>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</si>
  <si>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</si>
  <si>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</si>
  <si>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</si>
  <si>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</si>
  <si>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</si>
  <si>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</si>
  <si>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</si>
  <si>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</si>
  <si>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</si>
  <si>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</si>
  <si>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</si>
  <si>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</si>
  <si>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</si>
  <si>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</si>
  <si>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</si>
  <si>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</si>
  <si>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</si>
  <si>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</si>
  <si>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</si>
  <si>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</si>
  <si>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</si>
  <si>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</si>
  <si>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</si>
  <si>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</si>
  <si>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</si>
  <si>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</si>
  <si>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</si>
  <si>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</si>
  <si>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</si>
  <si>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</si>
  <si>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</si>
  <si>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</si>
  <si>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</si>
  <si>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</si>
  <si>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</si>
  <si>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</si>
  <si>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</si>
  <si>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</si>
  <si>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</si>
  <si>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</si>
  <si>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</si>
  <si>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</si>
  <si>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</si>
  <si>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</si>
  <si>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</si>
  <si>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</si>
  <si>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</si>
  <si>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</si>
  <si>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</si>
  <si>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</si>
  <si>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</si>
  <si>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</si>
  <si>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</si>
  <si>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</si>
  <si>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</si>
  <si>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</si>
  <si>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</si>
  <si>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</si>
  <si>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</si>
  <si>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</si>
  <si>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</si>
  <si>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</si>
  <si>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</si>
  <si>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</si>
  <si>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</si>
  <si>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</si>
  <si>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</si>
  <si>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</si>
  <si>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</si>
  <si>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</si>
  <si>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</si>
  <si>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</si>
  <si>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</si>
  <si>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</si>
  <si>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</si>
  <si>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</si>
  <si>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</si>
  <si>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</si>
  <si>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</si>
  <si>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</si>
  <si>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</si>
  <si>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</si>
  <si>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</si>
  <si>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</si>
  <si>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</si>
  <si>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</si>
  <si>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</si>
  <si>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</si>
  <si>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</si>
  <si>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</si>
  <si>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</si>
  <si>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</si>
  <si>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</si>
  <si>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</si>
  <si>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</si>
  <si>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</si>
  <si>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</si>
  <si>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</si>
  <si>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</si>
  <si>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</si>
  <si>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</si>
  <si>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</si>
  <si>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</si>
  <si>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</si>
  <si>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</si>
  <si>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</si>
  <si>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</si>
  <si>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</si>
  <si>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</si>
  <si>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</si>
  <si>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</si>
  <si>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</si>
  <si>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</si>
  <si>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</si>
  <si>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</si>
  <si>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</si>
  <si>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</si>
  <si>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</si>
  <si>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</si>
  <si>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</si>
  <si>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</si>
  <si>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</si>
  <si>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</si>
  <si>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</si>
  <si>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</si>
  <si>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</si>
  <si>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</si>
  <si>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</si>
  <si>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</si>
  <si>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</si>
  <si>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</si>
  <si>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</si>
  <si>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</si>
  <si>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</si>
  <si>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</si>
  <si>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</si>
  <si>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</si>
  <si>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</si>
  <si>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</si>
  <si>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</si>
  <si>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</si>
  <si>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</si>
  <si>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</si>
  <si>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</si>
  <si>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</si>
  <si>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</si>
  <si>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</si>
  <si>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</si>
  <si>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</si>
  <si>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</si>
  <si>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</si>
  <si>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</si>
  <si>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</si>
  <si>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</si>
  <si>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</si>
  <si>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</si>
  <si>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</si>
  <si>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</si>
  <si>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</si>
  <si>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</si>
  <si>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</si>
  <si>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</si>
  <si>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</si>
  <si>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</si>
  <si>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</si>
  <si>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</si>
  <si>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</si>
  <si>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</si>
  <si>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</si>
  <si>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</si>
  <si>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</si>
  <si>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</si>
  <si>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</si>
  <si>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</si>
  <si>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</si>
  <si>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</si>
  <si>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</si>
  <si>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</si>
  <si>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</si>
  <si>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</si>
  <si>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</si>
  <si>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</si>
  <si>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</si>
  <si>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</si>
  <si>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</si>
  <si>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</si>
  <si>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</si>
  <si>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</si>
  <si>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</si>
  <si>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</si>
  <si>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</si>
  <si>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</si>
  <si>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</si>
  <si>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</si>
  <si>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</si>
  <si>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</si>
  <si>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</si>
  <si>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</si>
  <si>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</si>
  <si>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</si>
  <si>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</si>
  <si>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</si>
  <si>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</si>
  <si>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</si>
  <si>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</si>
  <si>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</si>
  <si>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</si>
  <si>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</si>
  <si>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</si>
  <si>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</si>
  <si>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</si>
  <si>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</si>
  <si>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</si>
  <si>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</si>
  <si>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</si>
  <si>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</si>
  <si>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</si>
  <si>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</si>
  <si>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</si>
  <si>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</si>
  <si>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</si>
  <si>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</si>
  <si>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</si>
  <si>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</si>
  <si>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</si>
  <si>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</si>
  <si>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</si>
  <si>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</si>
  <si>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</si>
  <si>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</si>
  <si>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</si>
  <si>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</si>
  <si>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</si>
  <si>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</si>
  <si>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</si>
  <si>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</si>
  <si>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</si>
  <si>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</si>
  <si>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</si>
  <si>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</si>
  <si>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</si>
  <si>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</si>
  <si>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</si>
  <si>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</si>
  <si>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</si>
  <si>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</si>
  <si>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</si>
  <si>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</si>
  <si>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</si>
  <si>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</si>
  <si>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</si>
  <si>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</si>
  <si>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</si>
  <si>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</si>
  <si>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</si>
  <si>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</si>
  <si>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</si>
  <si>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</si>
  <si>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</si>
  <si>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</si>
  <si>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</si>
  <si>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</si>
  <si>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</si>
  <si>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</si>
  <si>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</si>
  <si>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</si>
  <si>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</si>
  <si>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</si>
  <si>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</si>
  <si>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</si>
  <si>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</si>
  <si>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</si>
  <si>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</si>
  <si>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</si>
  <si>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</si>
  <si>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</si>
  <si>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</si>
  <si>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</si>
  <si>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</si>
  <si>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</si>
  <si>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</si>
  <si>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</si>
  <si>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</si>
  <si>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</si>
  <si>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</si>
  <si>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</si>
  <si>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</si>
  <si>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</si>
  <si>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</si>
  <si>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</si>
  <si>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</si>
  <si>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</si>
  <si>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</si>
  <si>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</si>
  <si>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</si>
  <si>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</si>
  <si>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</si>
  <si>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</si>
  <si>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</si>
  <si>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</si>
  <si>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</si>
  <si>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</si>
  <si>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</si>
  <si>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</si>
  <si>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</si>
  <si>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</si>
  <si>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</si>
  <si>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</si>
  <si>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</si>
  <si>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</si>
  <si>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</si>
  <si>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</si>
  <si>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</si>
  <si>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</si>
  <si>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</si>
  <si>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</si>
  <si>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</si>
  <si>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</si>
  <si>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</si>
  <si>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</si>
  <si>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</si>
  <si>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</si>
  <si>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</si>
  <si>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</si>
  <si>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</si>
  <si>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</si>
  <si>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</si>
  <si>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</si>
  <si>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</si>
  <si>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</si>
  <si>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</si>
  <si>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</si>
  <si>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</si>
  <si>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</si>
  <si>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</si>
  <si>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</si>
  <si>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</si>
  <si>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</si>
  <si>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</si>
  <si>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</si>
  <si>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</si>
  <si>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</si>
  <si>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</si>
  <si>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</si>
  <si>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</si>
  <si>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</si>
  <si>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</si>
  <si>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</si>
  <si>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</si>
  <si>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</si>
  <si>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</si>
  <si>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</si>
  <si>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</si>
  <si>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</si>
  <si>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</si>
  <si>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</si>
  <si>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</si>
  <si>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</si>
  <si>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</si>
  <si>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</si>
  <si>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</si>
  <si>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</si>
  <si>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</si>
  <si>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</si>
  <si>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</si>
  <si>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</si>
  <si>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</si>
  <si>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</si>
  <si>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</si>
  <si>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</si>
  <si>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</si>
  <si>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</si>
  <si>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</si>
  <si>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</si>
  <si>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</si>
  <si>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</si>
  <si>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</si>
  <si>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</si>
  <si>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</si>
  <si>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</si>
  <si>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</si>
  <si>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</si>
  <si>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</si>
  <si>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</si>
  <si>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</si>
  <si>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</si>
  <si>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</si>
  <si>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</si>
  <si>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</si>
  <si>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</si>
  <si>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</si>
  <si>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</si>
  <si>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</si>
  <si>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</si>
  <si>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</si>
  <si>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</si>
  <si>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Đakovica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</si>
</sst>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48" fillId="0" borderId="0" xfId="0" applyFont="1" applyFill="1" applyAlignment="1">
      <alignment horizontal="left"/>
    </xf>
    <xf numFmtId="0" fontId="36" fillId="0" borderId="0" xfId="0" applyFont="1" applyFill="1" applyBorder="1" applyAlignment="1">
      <alignment horizontal="center" vertical="center" wrapText="1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19" fillId="0" borderId="90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36" fillId="0" borderId="53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12" fillId="0" borderId="0" xfId="0" applyFont="1" applyFill="1" applyBorder="1" applyAlignment="1">
      <alignment horizontal="center" vertical="center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vertical="center"/>
    </xf>
    <xf numFmtId="0" fontId="19" fillId="0" borderId="55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36" fillId="0" borderId="0" xfId="0" applyFont="1" applyFill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2637056"/>
        <c:axId val="132638592"/>
      </c:barChart>
      <c:catAx>
        <c:axId val="132637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638592"/>
        <c:crosses val="autoZero"/>
        <c:auto val="1"/>
        <c:lblAlgn val="ctr"/>
        <c:lblOffset val="100"/>
        <c:noMultiLvlLbl val="0"/>
      </c:catAx>
      <c:valAx>
        <c:axId val="132638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6370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143360"/>
        <c:axId val="134497408"/>
      </c:barChart>
      <c:catAx>
        <c:axId val="13414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497408"/>
        <c:crosses val="autoZero"/>
        <c:auto val="1"/>
        <c:lblAlgn val="ctr"/>
        <c:lblOffset val="100"/>
        <c:noMultiLvlLbl val="0"/>
      </c:catAx>
      <c:valAx>
        <c:axId val="134497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1433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532480"/>
        <c:axId val="134538368"/>
      </c:barChart>
      <c:catAx>
        <c:axId val="1345324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538368"/>
        <c:crosses val="autoZero"/>
        <c:auto val="1"/>
        <c:lblAlgn val="ctr"/>
        <c:lblOffset val="100"/>
        <c:noMultiLvlLbl val="0"/>
      </c:catAx>
      <c:valAx>
        <c:axId val="1345383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5324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576768"/>
        <c:axId val="134594944"/>
      </c:barChart>
      <c:catAx>
        <c:axId val="1345767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594944"/>
        <c:crosses val="autoZero"/>
        <c:auto val="1"/>
        <c:lblAlgn val="ctr"/>
        <c:lblOffset val="100"/>
        <c:noMultiLvlLbl val="0"/>
      </c:catAx>
      <c:valAx>
        <c:axId val="1345949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576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619520"/>
        <c:axId val="134621056"/>
      </c:barChart>
      <c:catAx>
        <c:axId val="134619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621056"/>
        <c:crosses val="autoZero"/>
        <c:auto val="1"/>
        <c:lblAlgn val="ctr"/>
        <c:lblOffset val="100"/>
        <c:noMultiLvlLbl val="0"/>
      </c:catAx>
      <c:valAx>
        <c:axId val="134621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6195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elete val="1"/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6995968"/>
        <c:axId val="136997504"/>
      </c:barChart>
      <c:catAx>
        <c:axId val="13699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997504"/>
        <c:crosses val="autoZero"/>
        <c:auto val="1"/>
        <c:lblAlgn val="ctr"/>
        <c:lblOffset val="100"/>
        <c:noMultiLvlLbl val="0"/>
      </c:catAx>
      <c:valAx>
        <c:axId val="136997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69959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7044736"/>
        <c:axId val="137046272"/>
      </c:barChart>
      <c:catAx>
        <c:axId val="13704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046272"/>
        <c:crosses val="autoZero"/>
        <c:auto val="1"/>
        <c:lblAlgn val="ctr"/>
        <c:lblOffset val="100"/>
        <c:noMultiLvlLbl val="0"/>
      </c:catAx>
      <c:valAx>
        <c:axId val="137046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70447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7089408"/>
        <c:axId val="137090944"/>
      </c:barChart>
      <c:catAx>
        <c:axId val="137089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090944"/>
        <c:crosses val="autoZero"/>
        <c:auto val="1"/>
        <c:lblAlgn val="ctr"/>
        <c:lblOffset val="100"/>
        <c:noMultiLvlLbl val="0"/>
      </c:catAx>
      <c:valAx>
        <c:axId val="1370909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08940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120384"/>
        <c:axId val="137154944"/>
      </c:barChart>
      <c:catAx>
        <c:axId val="13712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154944"/>
        <c:crosses val="autoZero"/>
        <c:auto val="1"/>
        <c:lblAlgn val="ctr"/>
        <c:lblOffset val="100"/>
        <c:noMultiLvlLbl val="0"/>
      </c:catAx>
      <c:valAx>
        <c:axId val="137154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120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7172864"/>
        <c:axId val="137174400"/>
      </c:barChart>
      <c:catAx>
        <c:axId val="137172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174400"/>
        <c:crosses val="autoZero"/>
        <c:auto val="1"/>
        <c:lblAlgn val="ctr"/>
        <c:lblOffset val="100"/>
        <c:noMultiLvlLbl val="0"/>
      </c:catAx>
      <c:valAx>
        <c:axId val="137174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1728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709824"/>
        <c:axId val="133711360"/>
      </c:barChart>
      <c:catAx>
        <c:axId val="133709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711360"/>
        <c:crosses val="autoZero"/>
        <c:auto val="1"/>
        <c:lblAlgn val="ctr"/>
        <c:lblOffset val="100"/>
        <c:noMultiLvlLbl val="0"/>
      </c:catAx>
      <c:valAx>
        <c:axId val="133711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7098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7700864"/>
        <c:axId val="137702400"/>
      </c:barChart>
      <c:catAx>
        <c:axId val="13770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702400"/>
        <c:crosses val="autoZero"/>
        <c:auto val="1"/>
        <c:lblAlgn val="ctr"/>
        <c:lblOffset val="100"/>
        <c:noMultiLvlLbl val="0"/>
      </c:catAx>
      <c:valAx>
        <c:axId val="137702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7008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7497984"/>
        <c:axId val="137512064"/>
      </c:barChart>
      <c:catAx>
        <c:axId val="13749798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37512064"/>
        <c:crosses val="autoZero"/>
        <c:auto val="1"/>
        <c:lblAlgn val="ctr"/>
        <c:lblOffset val="100"/>
        <c:noMultiLvlLbl val="0"/>
      </c:catAx>
      <c:valAx>
        <c:axId val="13751206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3749798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7544832"/>
        <c:axId val="137546368"/>
      </c:barChart>
      <c:catAx>
        <c:axId val="13754483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37546368"/>
        <c:crosses val="autoZero"/>
        <c:auto val="1"/>
        <c:lblAlgn val="ctr"/>
        <c:lblOffset val="100"/>
        <c:noMultiLvlLbl val="0"/>
      </c:catAx>
      <c:valAx>
        <c:axId val="13754636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54483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8044544"/>
        <c:axId val="138046080"/>
      </c:barChart>
      <c:catAx>
        <c:axId val="138044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046080"/>
        <c:crosses val="autoZero"/>
        <c:auto val="1"/>
        <c:lblAlgn val="ctr"/>
        <c:lblOffset val="100"/>
        <c:noMultiLvlLbl val="0"/>
      </c:catAx>
      <c:valAx>
        <c:axId val="1380460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04454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7781632"/>
        <c:axId val="137783168"/>
      </c:barChart>
      <c:catAx>
        <c:axId val="137781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7783168"/>
        <c:crosses val="autoZero"/>
        <c:auto val="1"/>
        <c:lblAlgn val="ctr"/>
        <c:lblOffset val="100"/>
        <c:noMultiLvlLbl val="0"/>
      </c:catAx>
      <c:valAx>
        <c:axId val="1377831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778163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37818112"/>
        <c:axId val="137819648"/>
      </c:barChart>
      <c:catAx>
        <c:axId val="1378181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819648"/>
        <c:crosses val="autoZero"/>
        <c:auto val="1"/>
        <c:lblAlgn val="ctr"/>
        <c:lblOffset val="100"/>
        <c:noMultiLvlLbl val="0"/>
      </c:catAx>
      <c:valAx>
        <c:axId val="1378196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8181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37872512"/>
        <c:axId val="137874048"/>
      </c:barChart>
      <c:catAx>
        <c:axId val="137872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7874048"/>
        <c:crosses val="autoZero"/>
        <c:auto val="1"/>
        <c:lblAlgn val="ctr"/>
        <c:lblOffset val="100"/>
        <c:noMultiLvlLbl val="0"/>
      </c:catAx>
      <c:valAx>
        <c:axId val="13787404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787251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7986048"/>
        <c:axId val="137987584"/>
      </c:barChart>
      <c:catAx>
        <c:axId val="1379860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7987584"/>
        <c:crosses val="autoZero"/>
        <c:auto val="1"/>
        <c:lblAlgn val="ctr"/>
        <c:lblOffset val="100"/>
        <c:noMultiLvlLbl val="0"/>
      </c:catAx>
      <c:valAx>
        <c:axId val="13798758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798604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372992"/>
        <c:axId val="138374528"/>
      </c:barChart>
      <c:catAx>
        <c:axId val="138372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374528"/>
        <c:crosses val="autoZero"/>
        <c:auto val="1"/>
        <c:lblAlgn val="ctr"/>
        <c:lblOffset val="100"/>
        <c:noMultiLvlLbl val="0"/>
      </c:catAx>
      <c:valAx>
        <c:axId val="138374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3729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114176"/>
        <c:axId val="138115712"/>
      </c:barChart>
      <c:catAx>
        <c:axId val="138114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115712"/>
        <c:crosses val="autoZero"/>
        <c:auto val="1"/>
        <c:lblAlgn val="ctr"/>
        <c:lblOffset val="100"/>
        <c:noMultiLvlLbl val="0"/>
      </c:catAx>
      <c:valAx>
        <c:axId val="138115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81141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17</c:v>
                </c:pt>
                <c:pt idx="1">
                  <c:v>17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14</c:v>
                </c:pt>
                <c:pt idx="1">
                  <c:v>13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746048"/>
        <c:axId val="133760128"/>
      </c:barChart>
      <c:catAx>
        <c:axId val="133746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760128"/>
        <c:crosses val="autoZero"/>
        <c:auto val="1"/>
        <c:lblAlgn val="ctr"/>
        <c:lblOffset val="100"/>
        <c:noMultiLvlLbl val="0"/>
      </c:catAx>
      <c:valAx>
        <c:axId val="133760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746048"/>
        <c:crosses val="autoZero"/>
        <c:crossBetween val="between"/>
        <c:majorUnit val="3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171136"/>
        <c:axId val="138172672"/>
      </c:barChart>
      <c:catAx>
        <c:axId val="138171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172672"/>
        <c:crosses val="autoZero"/>
        <c:auto val="1"/>
        <c:lblAlgn val="ctr"/>
        <c:lblOffset val="100"/>
        <c:noMultiLvlLbl val="0"/>
      </c:catAx>
      <c:valAx>
        <c:axId val="138172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81711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38268032"/>
        <c:axId val="138278016"/>
      </c:barChart>
      <c:catAx>
        <c:axId val="1382680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278016"/>
        <c:crosses val="autoZero"/>
        <c:auto val="1"/>
        <c:lblAlgn val="ctr"/>
        <c:lblOffset val="100"/>
        <c:noMultiLvlLbl val="0"/>
      </c:catAx>
      <c:valAx>
        <c:axId val="13827801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26803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38323072"/>
        <c:axId val="138324608"/>
      </c:barChart>
      <c:catAx>
        <c:axId val="1383230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324608"/>
        <c:crosses val="autoZero"/>
        <c:auto val="1"/>
        <c:lblAlgn val="ctr"/>
        <c:lblOffset val="100"/>
        <c:noMultiLvlLbl val="0"/>
      </c:catAx>
      <c:valAx>
        <c:axId val="1383246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32307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345472"/>
        <c:axId val="138490624"/>
      </c:barChart>
      <c:catAx>
        <c:axId val="138345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490624"/>
        <c:crosses val="autoZero"/>
        <c:auto val="1"/>
        <c:lblAlgn val="ctr"/>
        <c:lblOffset val="100"/>
        <c:noMultiLvlLbl val="0"/>
      </c:catAx>
      <c:valAx>
        <c:axId val="138490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3454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537216"/>
        <c:axId val="138547200"/>
      </c:barChart>
      <c:catAx>
        <c:axId val="13853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547200"/>
        <c:crosses val="autoZero"/>
        <c:auto val="1"/>
        <c:lblAlgn val="ctr"/>
        <c:lblOffset val="100"/>
        <c:noMultiLvlLbl val="0"/>
      </c:catAx>
      <c:valAx>
        <c:axId val="138547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5372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77-48B9-99B1-F1F8468106E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2576384"/>
        <c:axId val="132577920"/>
      </c:barChart>
      <c:catAx>
        <c:axId val="1325763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2577920"/>
        <c:crosses val="autoZero"/>
        <c:auto val="1"/>
        <c:lblAlgn val="ctr"/>
        <c:lblOffset val="100"/>
        <c:noMultiLvlLbl val="0"/>
      </c:catAx>
      <c:valAx>
        <c:axId val="13257792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2576384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636288"/>
        <c:axId val="138650368"/>
      </c:barChart>
      <c:catAx>
        <c:axId val="138636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650368"/>
        <c:crosses val="autoZero"/>
        <c:auto val="1"/>
        <c:lblAlgn val="ctr"/>
        <c:lblOffset val="100"/>
        <c:noMultiLvlLbl val="0"/>
      </c:catAx>
      <c:valAx>
        <c:axId val="138650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6362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744576"/>
        <c:axId val="138746112"/>
      </c:barChart>
      <c:catAx>
        <c:axId val="13874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746112"/>
        <c:crosses val="autoZero"/>
        <c:auto val="1"/>
        <c:lblAlgn val="ctr"/>
        <c:lblOffset val="100"/>
        <c:noMultiLvlLbl val="0"/>
      </c:catAx>
      <c:valAx>
        <c:axId val="138746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744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762496"/>
        <c:axId val="138764288"/>
      </c:barChart>
      <c:catAx>
        <c:axId val="138762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764288"/>
        <c:crosses val="autoZero"/>
        <c:auto val="1"/>
        <c:lblAlgn val="ctr"/>
        <c:lblOffset val="100"/>
        <c:noMultiLvlLbl val="0"/>
      </c:catAx>
      <c:valAx>
        <c:axId val="138764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7624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20.7</c:v>
                </c:pt>
                <c:pt idx="1">
                  <c:v>62.1</c:v>
                </c:pt>
                <c:pt idx="2">
                  <c:v>17.2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40133888"/>
        <c:axId val="140135424"/>
      </c:barChart>
      <c:catAx>
        <c:axId val="14013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135424"/>
        <c:crosses val="autoZero"/>
        <c:auto val="1"/>
        <c:lblAlgn val="ctr"/>
        <c:lblOffset val="100"/>
        <c:noMultiLvlLbl val="0"/>
      </c:catAx>
      <c:valAx>
        <c:axId val="140135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0133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156288"/>
        <c:axId val="140178560"/>
      </c:barChart>
      <c:catAx>
        <c:axId val="140156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178560"/>
        <c:crosses val="autoZero"/>
        <c:auto val="1"/>
        <c:lblAlgn val="ctr"/>
        <c:lblOffset val="100"/>
        <c:noMultiLvlLbl val="0"/>
      </c:catAx>
      <c:valAx>
        <c:axId val="140178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1562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0262400"/>
        <c:axId val="140280576"/>
      </c:barChart>
      <c:catAx>
        <c:axId val="14026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280576"/>
        <c:crosses val="autoZero"/>
        <c:auto val="1"/>
        <c:lblAlgn val="ctr"/>
        <c:lblOffset val="100"/>
        <c:noMultiLvlLbl val="0"/>
      </c:catAx>
      <c:valAx>
        <c:axId val="1402805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026240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0302976"/>
        <c:axId val="140304768"/>
      </c:barChart>
      <c:catAx>
        <c:axId val="1403029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304768"/>
        <c:crosses val="autoZero"/>
        <c:auto val="1"/>
        <c:lblAlgn val="ctr"/>
        <c:lblOffset val="100"/>
        <c:noMultiLvlLbl val="0"/>
      </c:catAx>
      <c:valAx>
        <c:axId val="1403047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03029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0368128"/>
        <c:axId val="140374016"/>
      </c:barChart>
      <c:catAx>
        <c:axId val="140368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374016"/>
        <c:crosses val="autoZero"/>
        <c:auto val="1"/>
        <c:lblAlgn val="ctr"/>
        <c:lblOffset val="100"/>
        <c:noMultiLvlLbl val="0"/>
      </c:catAx>
      <c:valAx>
        <c:axId val="1403740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03681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0404608"/>
        <c:axId val="140406144"/>
      </c:barChart>
      <c:catAx>
        <c:axId val="140404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406144"/>
        <c:crosses val="autoZero"/>
        <c:auto val="1"/>
        <c:lblAlgn val="ctr"/>
        <c:lblOffset val="100"/>
        <c:noMultiLvlLbl val="0"/>
      </c:catAx>
      <c:valAx>
        <c:axId val="1404061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04046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0592640"/>
        <c:axId val="140594176"/>
      </c:barChart>
      <c:catAx>
        <c:axId val="14059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594176"/>
        <c:crosses val="autoZero"/>
        <c:auto val="1"/>
        <c:lblAlgn val="ctr"/>
        <c:lblOffset val="100"/>
        <c:noMultiLvlLbl val="0"/>
      </c:catAx>
      <c:valAx>
        <c:axId val="1405941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59264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661888"/>
        <c:axId val="140663424"/>
      </c:barChart>
      <c:catAx>
        <c:axId val="1406618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663424"/>
        <c:crosses val="autoZero"/>
        <c:auto val="1"/>
        <c:lblAlgn val="ctr"/>
        <c:lblOffset val="100"/>
        <c:noMultiLvlLbl val="0"/>
      </c:catAx>
      <c:valAx>
        <c:axId val="1406634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661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710272"/>
        <c:axId val="140711808"/>
      </c:barChart>
      <c:catAx>
        <c:axId val="140710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711808"/>
        <c:crosses val="autoZero"/>
        <c:auto val="1"/>
        <c:lblAlgn val="ctr"/>
        <c:lblOffset val="100"/>
        <c:noMultiLvlLbl val="0"/>
      </c:catAx>
      <c:valAx>
        <c:axId val="140711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7102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0742016"/>
        <c:axId val="140756096"/>
      </c:barChart>
      <c:catAx>
        <c:axId val="14074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756096"/>
        <c:crosses val="autoZero"/>
        <c:auto val="1"/>
        <c:lblAlgn val="ctr"/>
        <c:lblOffset val="100"/>
        <c:noMultiLvlLbl val="0"/>
      </c:catAx>
      <c:valAx>
        <c:axId val="140756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74201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6.7</c:v>
                </c:pt>
                <c:pt idx="1">
                  <c:v>35.700000000000003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80</c:v>
                </c:pt>
                <c:pt idx="1">
                  <c:v>42.9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13.3</c:v>
                </c:pt>
                <c:pt idx="1">
                  <c:v>21.4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34275840"/>
        <c:axId val="134277376"/>
      </c:barChart>
      <c:catAx>
        <c:axId val="134275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4277376"/>
        <c:crosses val="autoZero"/>
        <c:auto val="1"/>
        <c:lblAlgn val="ctr"/>
        <c:lblOffset val="100"/>
        <c:noMultiLvlLbl val="0"/>
      </c:catAx>
      <c:valAx>
        <c:axId val="1342773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427584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326336"/>
        <c:axId val="133327872"/>
      </c:barChart>
      <c:catAx>
        <c:axId val="133326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327872"/>
        <c:crosses val="autoZero"/>
        <c:auto val="1"/>
        <c:lblAlgn val="ctr"/>
        <c:lblOffset val="100"/>
        <c:noMultiLvlLbl val="0"/>
      </c:catAx>
      <c:valAx>
        <c:axId val="133327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3263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347200"/>
        <c:axId val="133348736"/>
      </c:barChart>
      <c:catAx>
        <c:axId val="133347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348736"/>
        <c:crosses val="autoZero"/>
        <c:auto val="1"/>
        <c:lblAlgn val="ctr"/>
        <c:lblOffset val="100"/>
        <c:noMultiLvlLbl val="0"/>
      </c:catAx>
      <c:valAx>
        <c:axId val="133348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3472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17</c:v>
                </c:pt>
                <c:pt idx="1">
                  <c:v>17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14</c:v>
                </c:pt>
                <c:pt idx="1">
                  <c:v>13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397120"/>
        <c:axId val="133398912"/>
      </c:barChart>
      <c:catAx>
        <c:axId val="133397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398912"/>
        <c:crosses val="autoZero"/>
        <c:auto val="1"/>
        <c:lblAlgn val="ctr"/>
        <c:lblOffset val="100"/>
        <c:noMultiLvlLbl val="0"/>
      </c:catAx>
      <c:valAx>
        <c:axId val="133398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39712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20.7</c:v>
                </c:pt>
                <c:pt idx="1">
                  <c:v>62.1</c:v>
                </c:pt>
                <c:pt idx="2">
                  <c:v>17.2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6.7</c:v>
                </c:pt>
                <c:pt idx="1">
                  <c:v>35.700000000000003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80</c:v>
                </c:pt>
                <c:pt idx="1">
                  <c:v>42.9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13.3</c:v>
                </c:pt>
                <c:pt idx="1">
                  <c:v>21.4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2013952"/>
        <c:axId val="142015488"/>
      </c:barChart>
      <c:catAx>
        <c:axId val="1420139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2015488"/>
        <c:crosses val="autoZero"/>
        <c:auto val="1"/>
        <c:lblAlgn val="ctr"/>
        <c:lblOffset val="100"/>
        <c:noMultiLvlLbl val="0"/>
      </c:catAx>
      <c:valAx>
        <c:axId val="1420154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01395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1715328"/>
        <c:axId val="141716864"/>
      </c:barChart>
      <c:catAx>
        <c:axId val="14171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716864"/>
        <c:crosses val="autoZero"/>
        <c:auto val="1"/>
        <c:lblAlgn val="ctr"/>
        <c:lblOffset val="100"/>
        <c:noMultiLvlLbl val="0"/>
      </c:catAx>
      <c:valAx>
        <c:axId val="1417168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171532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41752960"/>
        <c:axId val="141758848"/>
      </c:barChart>
      <c:catAx>
        <c:axId val="141752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1758848"/>
        <c:crosses val="autoZero"/>
        <c:auto val="1"/>
        <c:lblAlgn val="ctr"/>
        <c:lblOffset val="100"/>
        <c:noMultiLvlLbl val="0"/>
      </c:catAx>
      <c:valAx>
        <c:axId val="141758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17529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790592"/>
        <c:axId val="141792384"/>
      </c:barChart>
      <c:catAx>
        <c:axId val="141790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1792384"/>
        <c:crosses val="autoZero"/>
        <c:auto val="1"/>
        <c:lblAlgn val="ctr"/>
        <c:lblOffset val="100"/>
        <c:noMultiLvlLbl val="0"/>
      </c:catAx>
      <c:valAx>
        <c:axId val="141792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7905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815808"/>
        <c:axId val="141817344"/>
      </c:barChart>
      <c:catAx>
        <c:axId val="141815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1817344"/>
        <c:crosses val="autoZero"/>
        <c:auto val="1"/>
        <c:lblAlgn val="ctr"/>
        <c:lblOffset val="100"/>
        <c:noMultiLvlLbl val="0"/>
      </c:catAx>
      <c:valAx>
        <c:axId val="141817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8158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1935360"/>
        <c:axId val="141936896"/>
      </c:barChart>
      <c:catAx>
        <c:axId val="1419353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1936896"/>
        <c:crosses val="autoZero"/>
        <c:auto val="1"/>
        <c:lblAlgn val="ctr"/>
        <c:lblOffset val="100"/>
        <c:noMultiLvlLbl val="0"/>
      </c:catAx>
      <c:valAx>
        <c:axId val="141936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9353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33910912"/>
        <c:axId val="133912448"/>
      </c:barChart>
      <c:catAx>
        <c:axId val="133910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3912448"/>
        <c:crosses val="autoZero"/>
        <c:auto val="1"/>
        <c:lblAlgn val="ctr"/>
        <c:lblOffset val="100"/>
        <c:noMultiLvlLbl val="0"/>
      </c:catAx>
      <c:valAx>
        <c:axId val="133912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39109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1949568"/>
        <c:axId val="142377344"/>
      </c:barChart>
      <c:catAx>
        <c:axId val="14194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377344"/>
        <c:crosses val="autoZero"/>
        <c:auto val="1"/>
        <c:lblAlgn val="ctr"/>
        <c:lblOffset val="100"/>
        <c:noMultiLvlLbl val="0"/>
      </c:catAx>
      <c:valAx>
        <c:axId val="142377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9495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383744"/>
        <c:axId val="142389632"/>
      </c:barChart>
      <c:catAx>
        <c:axId val="1423837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389632"/>
        <c:crosses val="autoZero"/>
        <c:auto val="1"/>
        <c:lblAlgn val="ctr"/>
        <c:lblOffset val="100"/>
        <c:noMultiLvlLbl val="0"/>
      </c:catAx>
      <c:valAx>
        <c:axId val="1423896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423837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099200"/>
        <c:axId val="142100736"/>
      </c:barChart>
      <c:catAx>
        <c:axId val="142099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100736"/>
        <c:crosses val="autoZero"/>
        <c:auto val="1"/>
        <c:lblAlgn val="ctr"/>
        <c:lblOffset val="100"/>
        <c:noMultiLvlLbl val="0"/>
      </c:catAx>
      <c:valAx>
        <c:axId val="142100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0992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131968"/>
        <c:axId val="142133504"/>
      </c:barChart>
      <c:catAx>
        <c:axId val="1421319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133504"/>
        <c:crosses val="autoZero"/>
        <c:auto val="1"/>
        <c:lblAlgn val="ctr"/>
        <c:lblOffset val="100"/>
        <c:noMultiLvlLbl val="0"/>
      </c:catAx>
      <c:valAx>
        <c:axId val="1421335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1319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246272"/>
        <c:axId val="142247808"/>
      </c:barChart>
      <c:catAx>
        <c:axId val="1422462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247808"/>
        <c:crosses val="autoZero"/>
        <c:auto val="1"/>
        <c:lblAlgn val="ctr"/>
        <c:lblOffset val="100"/>
        <c:noMultiLvlLbl val="0"/>
      </c:catAx>
      <c:valAx>
        <c:axId val="1422478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2462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272384"/>
        <c:axId val="142273920"/>
      </c:barChart>
      <c:catAx>
        <c:axId val="14227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273920"/>
        <c:crosses val="autoZero"/>
        <c:auto val="1"/>
        <c:lblAlgn val="ctr"/>
        <c:lblOffset val="100"/>
        <c:noMultiLvlLbl val="0"/>
      </c:catAx>
      <c:valAx>
        <c:axId val="142273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272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321536"/>
        <c:axId val="142323072"/>
      </c:barChart>
      <c:catAx>
        <c:axId val="14232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323072"/>
        <c:crosses val="autoZero"/>
        <c:auto val="1"/>
        <c:lblAlgn val="ctr"/>
        <c:lblOffset val="100"/>
        <c:noMultiLvlLbl val="0"/>
      </c:catAx>
      <c:valAx>
        <c:axId val="142323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3215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342400"/>
        <c:axId val="142409728"/>
      </c:barChart>
      <c:catAx>
        <c:axId val="142342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409728"/>
        <c:crosses val="autoZero"/>
        <c:auto val="1"/>
        <c:lblAlgn val="ctr"/>
        <c:lblOffset val="100"/>
        <c:noMultiLvlLbl val="0"/>
      </c:catAx>
      <c:valAx>
        <c:axId val="142409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23424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2484224"/>
        <c:axId val="142485760"/>
      </c:barChart>
      <c:catAx>
        <c:axId val="14248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485760"/>
        <c:crosses val="autoZero"/>
        <c:auto val="1"/>
        <c:lblAlgn val="ctr"/>
        <c:lblOffset val="100"/>
        <c:noMultiLvlLbl val="0"/>
      </c:catAx>
      <c:valAx>
        <c:axId val="142485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24842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030080"/>
        <c:axId val="134031616"/>
      </c:barChart>
      <c:catAx>
        <c:axId val="134030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4031616"/>
        <c:crosses val="autoZero"/>
        <c:auto val="1"/>
        <c:lblAlgn val="ctr"/>
        <c:lblOffset val="100"/>
        <c:noMultiLvlLbl val="0"/>
      </c:catAx>
      <c:valAx>
        <c:axId val="134031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0300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2500992"/>
        <c:axId val="142502528"/>
      </c:barChart>
      <c:catAx>
        <c:axId val="14250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502528"/>
        <c:crosses val="autoZero"/>
        <c:auto val="1"/>
        <c:lblAlgn val="ctr"/>
        <c:lblOffset val="100"/>
        <c:noMultiLvlLbl val="0"/>
      </c:catAx>
      <c:valAx>
        <c:axId val="142502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25009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2616448"/>
        <c:axId val="142617984"/>
      </c:barChart>
      <c:catAx>
        <c:axId val="142616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617984"/>
        <c:crosses val="autoZero"/>
        <c:auto val="1"/>
        <c:lblAlgn val="ctr"/>
        <c:lblOffset val="100"/>
        <c:noMultiLvlLbl val="0"/>
      </c:catAx>
      <c:valAx>
        <c:axId val="1426179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61644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629504"/>
        <c:axId val="142672256"/>
      </c:barChart>
      <c:catAx>
        <c:axId val="14262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672256"/>
        <c:crosses val="autoZero"/>
        <c:auto val="1"/>
        <c:lblAlgn val="ctr"/>
        <c:lblOffset val="100"/>
        <c:noMultiLvlLbl val="0"/>
      </c:catAx>
      <c:valAx>
        <c:axId val="142672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6295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2702848"/>
        <c:axId val="142708736"/>
      </c:barChart>
      <c:catAx>
        <c:axId val="142702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708736"/>
        <c:crosses val="autoZero"/>
        <c:auto val="1"/>
        <c:lblAlgn val="ctr"/>
        <c:lblOffset val="100"/>
        <c:noMultiLvlLbl val="0"/>
      </c:catAx>
      <c:valAx>
        <c:axId val="142708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7028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2871168"/>
        <c:axId val="142872960"/>
      </c:barChart>
      <c:catAx>
        <c:axId val="142871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872960"/>
        <c:crosses val="autoZero"/>
        <c:auto val="1"/>
        <c:lblAlgn val="ctr"/>
        <c:lblOffset val="100"/>
        <c:noMultiLvlLbl val="0"/>
      </c:catAx>
      <c:valAx>
        <c:axId val="142872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8711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2976128"/>
        <c:axId val="142977664"/>
      </c:barChart>
      <c:catAx>
        <c:axId val="14297612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42977664"/>
        <c:crosses val="autoZero"/>
        <c:auto val="1"/>
        <c:lblAlgn val="ctr"/>
        <c:lblOffset val="100"/>
        <c:noMultiLvlLbl val="0"/>
      </c:catAx>
      <c:valAx>
        <c:axId val="14297766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4297612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3004416"/>
        <c:axId val="143005952"/>
      </c:barChart>
      <c:catAx>
        <c:axId val="14300441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43005952"/>
        <c:crosses val="autoZero"/>
        <c:auto val="1"/>
        <c:lblAlgn val="ctr"/>
        <c:lblOffset val="100"/>
        <c:noMultiLvlLbl val="0"/>
      </c:catAx>
      <c:valAx>
        <c:axId val="14300595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300441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3042048"/>
        <c:axId val="143043584"/>
      </c:barChart>
      <c:catAx>
        <c:axId val="143042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3043584"/>
        <c:crosses val="autoZero"/>
        <c:auto val="1"/>
        <c:lblAlgn val="ctr"/>
        <c:lblOffset val="100"/>
        <c:noMultiLvlLbl val="0"/>
      </c:catAx>
      <c:valAx>
        <c:axId val="1430435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304204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3051008"/>
        <c:axId val="143077376"/>
      </c:barChart>
      <c:catAx>
        <c:axId val="143051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3077376"/>
        <c:crosses val="autoZero"/>
        <c:auto val="1"/>
        <c:lblAlgn val="ctr"/>
        <c:lblOffset val="100"/>
        <c:noMultiLvlLbl val="0"/>
      </c:catAx>
      <c:valAx>
        <c:axId val="1430773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305100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43112448"/>
        <c:axId val="143527936"/>
      </c:barChart>
      <c:catAx>
        <c:axId val="1431124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527936"/>
        <c:crosses val="autoZero"/>
        <c:auto val="1"/>
        <c:lblAlgn val="ctr"/>
        <c:lblOffset val="100"/>
        <c:noMultiLvlLbl val="0"/>
      </c:catAx>
      <c:valAx>
        <c:axId val="1435279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1124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095232"/>
        <c:axId val="134096768"/>
      </c:barChart>
      <c:catAx>
        <c:axId val="134095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4096768"/>
        <c:crosses val="autoZero"/>
        <c:auto val="1"/>
        <c:lblAlgn val="ctr"/>
        <c:lblOffset val="100"/>
        <c:noMultiLvlLbl val="0"/>
      </c:catAx>
      <c:valAx>
        <c:axId val="134096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0952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43538816"/>
        <c:axId val="143561088"/>
      </c:barChart>
      <c:catAx>
        <c:axId val="143538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3561088"/>
        <c:crosses val="autoZero"/>
        <c:auto val="1"/>
        <c:lblAlgn val="ctr"/>
        <c:lblOffset val="100"/>
        <c:noMultiLvlLbl val="0"/>
      </c:catAx>
      <c:valAx>
        <c:axId val="143561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3538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3571968"/>
        <c:axId val="143266560"/>
      </c:barChart>
      <c:catAx>
        <c:axId val="1435719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3266560"/>
        <c:crosses val="autoZero"/>
        <c:auto val="1"/>
        <c:lblAlgn val="ctr"/>
        <c:lblOffset val="100"/>
        <c:noMultiLvlLbl val="0"/>
      </c:catAx>
      <c:valAx>
        <c:axId val="14326656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357196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3350784"/>
        <c:axId val="143356672"/>
      </c:barChart>
      <c:catAx>
        <c:axId val="14335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356672"/>
        <c:crosses val="autoZero"/>
        <c:auto val="1"/>
        <c:lblAlgn val="ctr"/>
        <c:lblOffset val="100"/>
        <c:noMultiLvlLbl val="0"/>
      </c:catAx>
      <c:valAx>
        <c:axId val="143356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33507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3363456"/>
        <c:axId val="143373440"/>
      </c:barChart>
      <c:catAx>
        <c:axId val="14336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373440"/>
        <c:crosses val="autoZero"/>
        <c:auto val="1"/>
        <c:lblAlgn val="ctr"/>
        <c:lblOffset val="100"/>
        <c:noMultiLvlLbl val="0"/>
      </c:catAx>
      <c:valAx>
        <c:axId val="143373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33634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43480704"/>
        <c:axId val="143482240"/>
      </c:barChart>
      <c:catAx>
        <c:axId val="1434807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3482240"/>
        <c:crosses val="autoZero"/>
        <c:auto val="1"/>
        <c:lblAlgn val="ctr"/>
        <c:lblOffset val="100"/>
        <c:noMultiLvlLbl val="0"/>
      </c:catAx>
      <c:valAx>
        <c:axId val="14348224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48070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43509760"/>
        <c:axId val="143654912"/>
      </c:barChart>
      <c:catAx>
        <c:axId val="14350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654912"/>
        <c:crosses val="autoZero"/>
        <c:auto val="1"/>
        <c:lblAlgn val="ctr"/>
        <c:lblOffset val="100"/>
        <c:noMultiLvlLbl val="0"/>
      </c:catAx>
      <c:valAx>
        <c:axId val="1436549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50976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3692544"/>
        <c:axId val="143694080"/>
      </c:barChart>
      <c:catAx>
        <c:axId val="14369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694080"/>
        <c:crosses val="autoZero"/>
        <c:auto val="1"/>
        <c:lblAlgn val="ctr"/>
        <c:lblOffset val="100"/>
        <c:noMultiLvlLbl val="0"/>
      </c:catAx>
      <c:valAx>
        <c:axId val="143694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692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3732736"/>
        <c:axId val="143734272"/>
      </c:barChart>
      <c:catAx>
        <c:axId val="143732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734272"/>
        <c:crosses val="autoZero"/>
        <c:auto val="1"/>
        <c:lblAlgn val="ctr"/>
        <c:lblOffset val="100"/>
        <c:noMultiLvlLbl val="0"/>
      </c:catAx>
      <c:valAx>
        <c:axId val="143734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7327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44249216"/>
        <c:axId val="144250752"/>
      </c:barChart>
      <c:catAx>
        <c:axId val="1442492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4250752"/>
        <c:crosses val="autoZero"/>
        <c:auto val="1"/>
        <c:lblAlgn val="ctr"/>
        <c:lblOffset val="100"/>
        <c:noMultiLvlLbl val="0"/>
      </c:catAx>
      <c:valAx>
        <c:axId val="14425075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4249216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135808"/>
        <c:axId val="134137344"/>
      </c:barChart>
      <c:catAx>
        <c:axId val="134135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4137344"/>
        <c:crosses val="autoZero"/>
        <c:auto val="1"/>
        <c:lblAlgn val="ctr"/>
        <c:lblOffset val="100"/>
        <c:noMultiLvlLbl val="0"/>
      </c:catAx>
      <c:valAx>
        <c:axId val="134137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135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270464"/>
        <c:axId val="144272000"/>
      </c:barChart>
      <c:catAx>
        <c:axId val="14427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272000"/>
        <c:crosses val="autoZero"/>
        <c:auto val="1"/>
        <c:lblAlgn val="ctr"/>
        <c:lblOffset val="100"/>
        <c:noMultiLvlLbl val="0"/>
      </c:catAx>
      <c:valAx>
        <c:axId val="144272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2704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303616"/>
        <c:axId val="144305152"/>
      </c:barChart>
      <c:catAx>
        <c:axId val="144303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4305152"/>
        <c:crosses val="autoZero"/>
        <c:auto val="1"/>
        <c:lblAlgn val="ctr"/>
        <c:lblOffset val="100"/>
        <c:noMultiLvlLbl val="0"/>
      </c:catAx>
      <c:valAx>
        <c:axId val="144305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43036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4000896"/>
        <c:axId val="144002432"/>
      </c:barChart>
      <c:catAx>
        <c:axId val="14400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4002432"/>
        <c:crosses val="autoZero"/>
        <c:auto val="1"/>
        <c:lblAlgn val="ctr"/>
        <c:lblOffset val="100"/>
        <c:noMultiLvlLbl val="0"/>
      </c:catAx>
      <c:valAx>
        <c:axId val="144002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40008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187456"/>
        <c:axId val="133188992"/>
      </c:barChart>
      <c:catAx>
        <c:axId val="133187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188992"/>
        <c:crosses val="autoZero"/>
        <c:auto val="1"/>
        <c:lblAlgn val="ctr"/>
        <c:lblOffset val="100"/>
        <c:noMultiLvlLbl val="0"/>
      </c:catAx>
      <c:valAx>
        <c:axId val="13318899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31874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379072"/>
        <c:axId val="141380608"/>
      </c:barChart>
      <c:catAx>
        <c:axId val="141379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380608"/>
        <c:crosses val="autoZero"/>
        <c:auto val="1"/>
        <c:lblAlgn val="ctr"/>
        <c:lblOffset val="100"/>
        <c:noMultiLvlLbl val="0"/>
      </c:catAx>
      <c:valAx>
        <c:axId val="1413806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13790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4115584"/>
        <c:axId val="144117120"/>
      </c:barChart>
      <c:catAx>
        <c:axId val="144115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117120"/>
        <c:crosses val="autoZero"/>
        <c:auto val="1"/>
        <c:lblAlgn val="ctr"/>
        <c:lblOffset val="100"/>
        <c:noMultiLvlLbl val="0"/>
      </c:catAx>
      <c:valAx>
        <c:axId val="14411712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41155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4172928"/>
        <c:axId val="144174464"/>
      </c:barChart>
      <c:catAx>
        <c:axId val="144172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4174464"/>
        <c:crosses val="autoZero"/>
        <c:auto val="1"/>
        <c:lblAlgn val="ctr"/>
        <c:lblOffset val="100"/>
        <c:noMultiLvlLbl val="0"/>
      </c:catAx>
      <c:valAx>
        <c:axId val="1441744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417292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328192"/>
        <c:axId val="144329728"/>
      </c:barChart>
      <c:catAx>
        <c:axId val="144328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329728"/>
        <c:crosses val="autoZero"/>
        <c:auto val="1"/>
        <c:lblAlgn val="ctr"/>
        <c:lblOffset val="100"/>
        <c:noMultiLvlLbl val="0"/>
      </c:catAx>
      <c:valAx>
        <c:axId val="144329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328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4369152"/>
        <c:axId val="144370688"/>
      </c:barChart>
      <c:catAx>
        <c:axId val="14436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370688"/>
        <c:crosses val="autoZero"/>
        <c:auto val="1"/>
        <c:lblAlgn val="ctr"/>
        <c:lblOffset val="100"/>
        <c:noMultiLvlLbl val="0"/>
      </c:catAx>
      <c:valAx>
        <c:axId val="144370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36915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0.41304</cdr:x>
      <cdr:y>0.38296</cdr:y>
    </cdr:from>
    <cdr:to>
      <cdr:x>0.59374</cdr:x>
      <cdr:y>0.62231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32000" y="609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0.404</cdr:x>
      <cdr:y>0.4359</cdr:y>
    </cdr:from>
    <cdr:to>
      <cdr:x>0.60745</cdr:x>
      <cdr:y>0.5641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65300" y="12954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0.39926</cdr:x>
      <cdr:y>0.4353</cdr:y>
    </cdr:from>
    <cdr:to>
      <cdr:x>0.60782</cdr:x>
      <cdr:y>0.5585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01800" y="1346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0.31936</cdr:x>
      <cdr:y>0.44651</cdr:y>
    </cdr:from>
    <cdr:to>
      <cdr:x>0.69195</cdr:x>
      <cdr:y>0.55282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62000" y="1600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0.43276</cdr:x>
      <cdr:y>0.44478</cdr:y>
    </cdr:from>
    <cdr:to>
      <cdr:x>0.573</cdr:x>
      <cdr:y>0.55239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743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0.40666</cdr:x>
      <cdr:y>0.43183</cdr:y>
    </cdr:from>
    <cdr:to>
      <cdr:x>0.599</cdr:x>
      <cdr:y>0.56539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79600" y="1231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0.44599</cdr:y>
    </cdr:from>
    <cdr:to>
      <cdr:x>0.58419</cdr:x>
      <cdr:y>0.54971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383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0.31339</cdr:x>
      <cdr:y>0.44504</cdr:y>
    </cdr:from>
    <cdr:to>
      <cdr:x>0.70514</cdr:x>
      <cdr:y>0.55271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11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0.42162</cdr:x>
      <cdr:y>0.45193</cdr:y>
    </cdr:from>
    <cdr:to>
      <cdr:x>0.58468</cdr:x>
      <cdr:y>0.54415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0.41375</cdr:x>
      <cdr:y>0.45234</cdr:y>
    </cdr:from>
    <cdr:to>
      <cdr:x>0.5959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193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0.41401</cdr:x>
      <cdr:y>0.44127</cdr:y>
    </cdr:from>
    <cdr:to>
      <cdr:x>0.59402</cdr:x>
      <cdr:y>0.5554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447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0.4264</cdr:x>
      <cdr:y>0.45585</cdr:y>
    </cdr:from>
    <cdr:to>
      <cdr:x>0.58267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25700" y="1955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0.42668</cdr:x>
      <cdr:y>0.44872</cdr:y>
    </cdr:from>
    <cdr:to>
      <cdr:x>0.57985</cdr:x>
      <cdr:y>0.54487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76500" y="17780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0.4208</cdr:x>
      <cdr:y>0.44033</cdr:y>
    </cdr:from>
    <cdr:to>
      <cdr:x>0.58912</cdr:x>
      <cdr:y>0.55421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225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0.43025</cdr:x>
      <cdr:y>0.44444</cdr:y>
    </cdr:from>
    <cdr:to>
      <cdr:x>0.57789</cdr:x>
      <cdr:y>0.55464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536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0.40476</cdr:x>
      <cdr:y>0.43636</cdr:y>
    </cdr:from>
    <cdr:to>
      <cdr:x>0.60429</cdr:x>
      <cdr:y>0.55758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03400" y="1371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0.44609</cdr:y>
    </cdr:from>
    <cdr:to>
      <cdr:x>0.58419</cdr:x>
      <cdr:y>0.54671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89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0.42596</cdr:x>
      <cdr:y>0.44748</cdr:y>
    </cdr:from>
    <cdr:to>
      <cdr:x>0.57966</cdr:x>
      <cdr:y>0.54692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63800" y="17145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0.42361</cdr:x>
      <cdr:y>0.44418</cdr:y>
    </cdr:from>
    <cdr:to>
      <cdr:x>0.58565</cdr:x>
      <cdr:y>0.55165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3241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0.44854</cdr:y>
    </cdr:from>
    <cdr:to>
      <cdr:x>0.58419</cdr:x>
      <cdr:y>0.54676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739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0.41974</cdr:x>
      <cdr:y>0.44695</cdr:y>
    </cdr:from>
    <cdr:to>
      <cdr:x>0.58574</cdr:x>
      <cdr:y>0.54701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47900" y="1701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0.41244</cdr:x>
      <cdr:y>0.45866</cdr:y>
    </cdr:from>
    <cdr:to>
      <cdr:x>0.59516</cdr:x>
      <cdr:y>0.53774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06600" y="2209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0.42771</cdr:x>
      <cdr:y>0.45102</cdr:y>
    </cdr:from>
    <cdr:to>
      <cdr:x>0.58047</cdr:x>
      <cdr:y>0.54563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89200" y="1816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0.39864</cdr:x>
      <cdr:y>0.44087</cdr:y>
    </cdr:from>
    <cdr:to>
      <cdr:x>0.61004</cdr:x>
      <cdr:y>0.56002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76400" y="1409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0.42888</cdr:x>
      <cdr:y>0.43111</cdr:y>
    </cdr:from>
    <cdr:to>
      <cdr:x>0.57604</cdr:x>
      <cdr:y>0.56444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231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/>
      <c r="C4" s="35"/>
      <c r="D4" s="63"/>
      <c r="E4" s="211"/>
    </row>
    <row r="5" spans="1:5" ht="30" x14ac:dyDescent="0.25">
      <c r="A5" s="201" t="s">
        <v>716</v>
      </c>
      <c r="B5" s="72"/>
      <c r="C5" s="61"/>
      <c r="D5" s="111"/>
      <c r="E5" s="211"/>
    </row>
    <row r="8" spans="1:5" x14ac:dyDescent="0.25">
      <c r="A8" s="156" t="s">
        <v>4</v>
      </c>
      <c r="B8" s="288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/>
      <c r="C4" s="71"/>
    </row>
    <row r="5" spans="1:6" x14ac:dyDescent="0.25">
      <c r="A5" s="286" t="s">
        <v>719</v>
      </c>
      <c r="B5" s="214"/>
      <c r="C5" s="214"/>
    </row>
    <row r="6" spans="1:6" x14ac:dyDescent="0.25">
      <c r="A6" s="286" t="s">
        <v>720</v>
      </c>
      <c r="B6" s="214"/>
      <c r="C6" s="214"/>
    </row>
    <row r="7" spans="1:6" x14ac:dyDescent="0.25">
      <c r="A7" s="286" t="s">
        <v>721</v>
      </c>
      <c r="B7" s="214"/>
      <c r="C7" s="214"/>
    </row>
    <row r="8" spans="1:6" x14ac:dyDescent="0.25">
      <c r="A8" s="286" t="s">
        <v>722</v>
      </c>
      <c r="B8" s="214"/>
      <c r="C8" s="214"/>
    </row>
    <row r="9" spans="1:6" x14ac:dyDescent="0.25">
      <c r="A9" s="286" t="s">
        <v>723</v>
      </c>
      <c r="B9" s="214"/>
      <c r="C9" s="214"/>
    </row>
    <row r="10" spans="1:6" ht="30" x14ac:dyDescent="0.25">
      <c r="A10" s="293" t="s">
        <v>724</v>
      </c>
      <c r="B10" s="214"/>
      <c r="C10" s="214"/>
    </row>
    <row r="11" spans="1:6" x14ac:dyDescent="0.25">
      <c r="A11" s="286" t="s">
        <v>887</v>
      </c>
      <c r="B11" s="214"/>
      <c r="C11" s="214"/>
    </row>
    <row r="12" spans="1:6" x14ac:dyDescent="0.25">
      <c r="A12" s="294" t="s">
        <v>16</v>
      </c>
      <c r="B12" s="1">
        <f>SUM(B4:B11)</f>
        <v>0</v>
      </c>
      <c r="C12" s="1">
        <f>SUM(C4:C11)</f>
        <v>0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/>
      <c r="C19" s="71"/>
    </row>
    <row r="20" spans="1:3" x14ac:dyDescent="0.25">
      <c r="A20" s="286" t="s">
        <v>719</v>
      </c>
      <c r="B20" s="214"/>
      <c r="C20" s="214"/>
    </row>
    <row r="21" spans="1:3" x14ac:dyDescent="0.25">
      <c r="A21" s="286" t="s">
        <v>720</v>
      </c>
      <c r="B21" s="214"/>
      <c r="C21" s="214"/>
    </row>
    <row r="22" spans="1:3" x14ac:dyDescent="0.25">
      <c r="A22" s="286" t="s">
        <v>721</v>
      </c>
      <c r="B22" s="214"/>
      <c r="C22" s="214"/>
    </row>
    <row r="23" spans="1:3" x14ac:dyDescent="0.25">
      <c r="A23" s="286" t="s">
        <v>722</v>
      </c>
      <c r="B23" s="214"/>
      <c r="C23" s="214"/>
    </row>
    <row r="24" spans="1:3" x14ac:dyDescent="0.25">
      <c r="A24" s="286" t="s">
        <v>723</v>
      </c>
      <c r="B24" s="214"/>
      <c r="C24" s="214"/>
    </row>
    <row r="25" spans="1:3" ht="30" x14ac:dyDescent="0.25">
      <c r="A25" s="293" t="s">
        <v>724</v>
      </c>
      <c r="B25" s="214"/>
      <c r="C25" s="214"/>
    </row>
    <row r="26" spans="1:3" x14ac:dyDescent="0.25">
      <c r="A26" s="286" t="s">
        <v>887</v>
      </c>
      <c r="B26" s="214"/>
      <c r="C26" s="214"/>
    </row>
    <row r="27" spans="1:3" x14ac:dyDescent="0.25">
      <c r="A27" s="294" t="s">
        <v>16</v>
      </c>
      <c r="B27" s="1">
        <f>SUM(B19:B26)</f>
        <v>0</v>
      </c>
      <c r="C27" s="1">
        <f>SUM(C19:C26)</f>
        <v>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/>
      <c r="C4" s="1018"/>
      <c r="D4" s="1018"/>
      <c r="E4" s="1019"/>
      <c r="F4" s="1019"/>
      <c r="G4" s="1020"/>
      <c r="H4" s="1021"/>
      <c r="I4" s="1022"/>
      <c r="J4" s="1019"/>
    </row>
    <row r="5" spans="1:12" x14ac:dyDescent="0.25">
      <c r="A5" s="498">
        <v>2021</v>
      </c>
      <c r="B5" s="757"/>
      <c r="C5" s="758"/>
      <c r="D5" s="758"/>
      <c r="E5" s="1023"/>
      <c r="F5" s="1023"/>
      <c r="G5" s="1024"/>
      <c r="H5" s="1025"/>
      <c r="I5" s="1026"/>
      <c r="J5" s="1023"/>
    </row>
    <row r="6" spans="1:12" x14ac:dyDescent="0.25">
      <c r="A6" s="499">
        <v>2022</v>
      </c>
      <c r="B6" s="1011"/>
      <c r="C6" s="1012"/>
      <c r="D6" s="1012"/>
      <c r="E6" s="1013"/>
      <c r="F6" s="1013"/>
      <c r="G6" s="1014"/>
      <c r="H6" s="1015"/>
      <c r="I6" s="1016"/>
      <c r="J6" s="1013"/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 t="str">
        <f>IF(ISBLANK(J4),"",J4)</f>
        <v/>
      </c>
    </row>
    <row r="12" spans="1:12" x14ac:dyDescent="0.25">
      <c r="A12" s="632">
        <f t="shared" ref="A12:A13" si="0">A5</f>
        <v>2021</v>
      </c>
      <c r="B12" s="626" t="str">
        <f t="shared" ref="B12:B13" si="1">IF(ISBLANK(J5),"",J5)</f>
        <v/>
      </c>
    </row>
    <row r="13" spans="1:12" x14ac:dyDescent="0.25">
      <c r="A13" s="633">
        <f t="shared" si="0"/>
        <v>2022</v>
      </c>
      <c r="B13" s="627" t="str">
        <f t="shared" si="1"/>
        <v/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/>
      <c r="C5" s="1027"/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/>
      <c r="C6" s="1027"/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/>
      <c r="C7" s="58"/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/>
      <c r="C8" s="58"/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29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/>
      <c r="C10" s="61"/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/>
      <c r="C5" s="70"/>
      <c r="D5" s="55"/>
      <c r="E5" s="110"/>
      <c r="F5" s="55"/>
      <c r="G5" s="55"/>
      <c r="H5" s="110"/>
      <c r="I5" s="55"/>
      <c r="J5" s="70"/>
      <c r="K5" s="55"/>
      <c r="L5" s="55"/>
      <c r="M5" s="71"/>
      <c r="N5" s="71"/>
      <c r="O5" s="71"/>
    </row>
    <row r="6" spans="1:16" x14ac:dyDescent="0.25">
      <c r="A6" s="215">
        <v>2021</v>
      </c>
      <c r="B6" s="212"/>
      <c r="C6" s="212"/>
      <c r="D6" s="58"/>
      <c r="E6" s="160"/>
      <c r="F6" s="58"/>
      <c r="G6" s="58"/>
      <c r="H6" s="160"/>
      <c r="I6" s="58"/>
      <c r="J6" s="212">
        <v>31</v>
      </c>
      <c r="K6" s="58">
        <v>14</v>
      </c>
      <c r="L6" s="58">
        <v>17</v>
      </c>
      <c r="M6" s="214"/>
      <c r="N6" s="214"/>
      <c r="O6" s="214"/>
    </row>
    <row r="7" spans="1:16" x14ac:dyDescent="0.25">
      <c r="A7" s="229">
        <v>2022</v>
      </c>
      <c r="B7" s="167"/>
      <c r="C7" s="167"/>
      <c r="D7" s="94"/>
      <c r="E7" s="169"/>
      <c r="F7" s="94"/>
      <c r="G7" s="58"/>
      <c r="H7" s="160"/>
      <c r="I7" s="94"/>
      <c r="J7" s="167">
        <v>30</v>
      </c>
      <c r="K7" s="94">
        <v>13</v>
      </c>
      <c r="L7" s="94">
        <v>17</v>
      </c>
      <c r="M7" s="214"/>
      <c r="N7" s="214"/>
      <c r="O7" s="214"/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/>
      <c r="J8" s="1072">
        <v>29</v>
      </c>
      <c r="K8" s="1073">
        <v>14</v>
      </c>
      <c r="L8" s="1073">
        <v>15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 t="str">
        <f>IF(ISBLANK(I6),"",I6)</f>
        <v/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 t="str">
        <f t="shared" ref="B14:B15" si="0">IF(ISBLANK(I7),"",I7)</f>
        <v/>
      </c>
      <c r="F14" s="514">
        <f>A5</f>
        <v>2020</v>
      </c>
      <c r="G14" s="310" t="str">
        <f>IF(ISBLANK(E5),"",E5)</f>
        <v/>
      </c>
      <c r="H14" s="310" t="str">
        <f>IF(ISBLANK(D5),"",D5)</f>
        <v/>
      </c>
      <c r="K14" s="514">
        <f>A6</f>
        <v>2021</v>
      </c>
      <c r="L14" s="310">
        <f>IF(ISBLANK(L6),"",L6)</f>
        <v>17</v>
      </c>
      <c r="M14" s="310">
        <f>IF(ISBLANK(K6),"",K6)</f>
        <v>14</v>
      </c>
    </row>
    <row r="15" spans="1:16" x14ac:dyDescent="0.25">
      <c r="A15" s="481">
        <f>A8</f>
        <v>2023</v>
      </c>
      <c r="B15" s="311" t="str">
        <f t="shared" si="0"/>
        <v/>
      </c>
      <c r="F15" s="486">
        <f t="shared" ref="F15:F16" si="1">A6</f>
        <v>2021</v>
      </c>
      <c r="G15" s="479" t="str">
        <f t="shared" ref="G15:G16" si="2">IF(ISBLANK(E6),"",E6)</f>
        <v/>
      </c>
      <c r="H15" s="479" t="str">
        <f t="shared" ref="H15:H16" si="3">IF(ISBLANK(D6),"",D6)</f>
        <v/>
      </c>
      <c r="K15" s="486">
        <f>A7</f>
        <v>2022</v>
      </c>
      <c r="L15" s="479">
        <f t="shared" ref="L15:L16" si="4">IF(ISBLANK(L7),"",L7)</f>
        <v>17</v>
      </c>
      <c r="M15" s="479">
        <f t="shared" ref="M15:M16" si="5">IF(ISBLANK(K7),"",K7)</f>
        <v>13</v>
      </c>
    </row>
    <row r="16" spans="1:16" x14ac:dyDescent="0.25">
      <c r="A16" s="164"/>
      <c r="B16" s="570"/>
      <c r="F16" s="481">
        <f t="shared" si="1"/>
        <v>2022</v>
      </c>
      <c r="G16" s="311" t="str">
        <f t="shared" si="2"/>
        <v/>
      </c>
      <c r="H16" s="311" t="str">
        <f t="shared" si="3"/>
        <v/>
      </c>
      <c r="K16" s="481">
        <f>A8</f>
        <v>2023</v>
      </c>
      <c r="L16" s="311">
        <f t="shared" si="4"/>
        <v>15</v>
      </c>
      <c r="M16" s="311">
        <f t="shared" si="5"/>
        <v>14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 t="str">
        <f>IF(ISBLANK(B5),"",B5)</f>
        <v/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 t="str">
        <f t="shared" ref="B21:B22" si="7">IF(ISBLANK(B6),"",B6)</f>
        <v/>
      </c>
      <c r="C21" s="373"/>
      <c r="D21" s="197"/>
      <c r="F21" s="514">
        <f>A5</f>
        <v>2020</v>
      </c>
      <c r="G21" s="310" t="str">
        <f>IF(ISBLANK(E5),"",E5)</f>
        <v/>
      </c>
      <c r="H21" s="310" t="str">
        <f>IF(ISBLANK(D5),"",D5)</f>
        <v/>
      </c>
      <c r="K21" s="514">
        <f>A6</f>
        <v>2021</v>
      </c>
      <c r="L21" s="310">
        <f>IF(ISBLANK(L6),"",L6)</f>
        <v>17</v>
      </c>
      <c r="M21" s="310">
        <f>IF(ISBLANK(K6),"",K6)</f>
        <v>14</v>
      </c>
    </row>
    <row r="22" spans="1:15" x14ac:dyDescent="0.25">
      <c r="A22" s="481">
        <f t="shared" si="6"/>
        <v>2022</v>
      </c>
      <c r="B22" s="311" t="str">
        <f t="shared" si="7"/>
        <v/>
      </c>
      <c r="C22" s="373"/>
      <c r="D22" s="197"/>
      <c r="F22" s="486">
        <f t="shared" ref="F22:F23" si="8">A6</f>
        <v>2021</v>
      </c>
      <c r="G22" s="479" t="str">
        <f t="shared" ref="G22:G23" si="9">IF(ISBLANK(E6),"",E6)</f>
        <v/>
      </c>
      <c r="H22" s="479" t="str">
        <f t="shared" ref="H22:H23" si="10">IF(ISBLANK(D6),"",D6)</f>
        <v/>
      </c>
      <c r="K22" s="486">
        <f>A7</f>
        <v>2022</v>
      </c>
      <c r="L22" s="479">
        <f>IF(ISBLANK(L7),"",L7)</f>
        <v>17</v>
      </c>
      <c r="M22" s="479">
        <f>IF(ISBLANK(K7),"",K7)</f>
        <v>13</v>
      </c>
    </row>
    <row r="23" spans="1:15" x14ac:dyDescent="0.25">
      <c r="B23" s="28"/>
      <c r="C23" s="197"/>
      <c r="D23" s="197"/>
      <c r="F23" s="481">
        <f t="shared" si="8"/>
        <v>2022</v>
      </c>
      <c r="G23" s="311" t="str">
        <f t="shared" si="9"/>
        <v/>
      </c>
      <c r="H23" s="311" t="str">
        <f t="shared" si="10"/>
        <v/>
      </c>
      <c r="K23" s="481">
        <f>A8</f>
        <v>2023</v>
      </c>
      <c r="L23" s="311">
        <f>IF(ISBLANK(L8),"",L8)</f>
        <v>15</v>
      </c>
      <c r="M23" s="311">
        <f>IF(ISBLANK(K8),"",K8)</f>
        <v>14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 t="str">
        <f>IF(ISBLANK(B5),"",B5)</f>
        <v/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 t="str">
        <f t="shared" ref="B27:B28" si="12">IF(ISBLANK(B6),"",B6)</f>
        <v/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 t="str">
        <f t="shared" si="12"/>
        <v/>
      </c>
      <c r="C28" s="373"/>
      <c r="D28" s="197"/>
      <c r="F28" s="514">
        <f>A5</f>
        <v>2020</v>
      </c>
      <c r="G28" s="310" t="str">
        <f>IF(ISBLANK(H5),"",H5)</f>
        <v/>
      </c>
      <c r="H28" s="310" t="str">
        <f>IF(ISBLANK(G5),"",G5)</f>
        <v/>
      </c>
      <c r="K28" s="514">
        <f>A5</f>
        <v>2020</v>
      </c>
      <c r="L28" s="310" t="str">
        <f>IF(ISBLANK(O5),"",O5)</f>
        <v/>
      </c>
      <c r="M28" s="310" t="str">
        <f>IF(ISBLANK(N5),"",N5)</f>
        <v/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 t="str">
        <f t="shared" ref="G29:G30" si="14">IF(ISBLANK(H6),"",H6)</f>
        <v/>
      </c>
      <c r="H29" s="479" t="str">
        <f t="shared" ref="H29:H30" si="15">IF(ISBLANK(G6),"",G6)</f>
        <v/>
      </c>
      <c r="K29" s="486">
        <f t="shared" ref="K29:K30" si="16">A6</f>
        <v>2021</v>
      </c>
      <c r="L29" s="479" t="str">
        <f t="shared" ref="L29:L30" si="17">IF(ISBLANK(O6),"",O6)</f>
        <v/>
      </c>
      <c r="M29" s="479" t="str">
        <f t="shared" ref="M29:M30" si="18">IF(ISBLANK(N6),"",N6)</f>
        <v/>
      </c>
    </row>
    <row r="30" spans="1:15" x14ac:dyDescent="0.25">
      <c r="F30" s="481">
        <f t="shared" si="13"/>
        <v>2022</v>
      </c>
      <c r="G30" s="311" t="str">
        <f t="shared" si="14"/>
        <v/>
      </c>
      <c r="H30" s="311" t="str">
        <f t="shared" si="15"/>
        <v/>
      </c>
      <c r="K30" s="481">
        <f t="shared" si="16"/>
        <v>2022</v>
      </c>
      <c r="L30" s="311" t="str">
        <f t="shared" si="17"/>
        <v/>
      </c>
      <c r="M30" s="311" t="str">
        <f t="shared" si="18"/>
        <v/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 t="str">
        <f>IF(ISBLANK(H5),"",H5)</f>
        <v/>
      </c>
      <c r="H35" s="310" t="str">
        <f>IF(ISBLANK(G5),"",G5)</f>
        <v/>
      </c>
      <c r="K35" s="514">
        <f>A5</f>
        <v>2020</v>
      </c>
      <c r="L35" s="310" t="str">
        <f>IF(ISBLANK(O5),"",O5)</f>
        <v/>
      </c>
      <c r="M35" s="310" t="str">
        <f>IF(ISBLANK(N5),"",N5)</f>
        <v/>
      </c>
    </row>
    <row r="36" spans="6:15" x14ac:dyDescent="0.25">
      <c r="F36" s="486">
        <f t="shared" ref="F36:F37" si="19">A6</f>
        <v>2021</v>
      </c>
      <c r="G36" s="479" t="str">
        <f t="shared" ref="G36:G37" si="20">IF(ISBLANK(H6),"",H6)</f>
        <v/>
      </c>
      <c r="H36" s="479" t="str">
        <f t="shared" ref="H36:H37" si="21">IF(ISBLANK(G6),"",G6)</f>
        <v/>
      </c>
      <c r="K36" s="486">
        <f t="shared" ref="K36:K37" si="22">A6</f>
        <v>2021</v>
      </c>
      <c r="L36" s="479" t="str">
        <f t="shared" ref="L36:L37" si="23">IF(ISBLANK(O6),"",O6)</f>
        <v/>
      </c>
      <c r="M36" s="479" t="str">
        <f t="shared" ref="M36:M37" si="24">IF(ISBLANK(N6),"",N6)</f>
        <v/>
      </c>
    </row>
    <row r="37" spans="6:15" x14ac:dyDescent="0.25">
      <c r="F37" s="481">
        <f t="shared" si="19"/>
        <v>2022</v>
      </c>
      <c r="G37" s="311" t="str">
        <f t="shared" si="20"/>
        <v/>
      </c>
      <c r="H37" s="311" t="str">
        <f t="shared" si="21"/>
        <v/>
      </c>
      <c r="K37" s="481">
        <f t="shared" si="22"/>
        <v>2022</v>
      </c>
      <c r="L37" s="311" t="str">
        <f t="shared" si="23"/>
        <v/>
      </c>
      <c r="M37" s="311" t="str">
        <f t="shared" si="24"/>
        <v/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12.9</v>
      </c>
      <c r="C6" s="35">
        <v>21.4</v>
      </c>
      <c r="D6" s="63">
        <v>5.9</v>
      </c>
      <c r="E6" s="35">
        <v>74.2</v>
      </c>
      <c r="F6" s="35">
        <v>64.3</v>
      </c>
      <c r="G6" s="35">
        <v>82.4</v>
      </c>
      <c r="H6" s="292">
        <v>12.9</v>
      </c>
      <c r="I6" s="35">
        <v>14.3</v>
      </c>
      <c r="J6" s="63">
        <v>11.8</v>
      </c>
      <c r="M6" s="127" t="s">
        <v>16</v>
      </c>
      <c r="N6" s="935">
        <f>IF(ISBLANK(B8),"",B8)</f>
        <v>20.7</v>
      </c>
      <c r="O6" s="935">
        <f>IF(ISBLANK(E8),"",E8)</f>
        <v>62.1</v>
      </c>
      <c r="P6" s="128">
        <f>IF(ISBLANK(H8),"",H8)</f>
        <v>17.2</v>
      </c>
    </row>
    <row r="7" spans="1:19" x14ac:dyDescent="0.25">
      <c r="A7" s="286">
        <v>2022</v>
      </c>
      <c r="B7" s="167">
        <v>23.3</v>
      </c>
      <c r="C7" s="94">
        <v>23.1</v>
      </c>
      <c r="D7" s="169">
        <v>23.5</v>
      </c>
      <c r="E7" s="94">
        <v>66.7</v>
      </c>
      <c r="F7" s="94">
        <v>61.5</v>
      </c>
      <c r="G7" s="94">
        <v>70.599999999999994</v>
      </c>
      <c r="H7" s="167">
        <v>10</v>
      </c>
      <c r="I7" s="94">
        <v>15.4</v>
      </c>
      <c r="J7" s="169">
        <v>5.9</v>
      </c>
    </row>
    <row r="8" spans="1:19" x14ac:dyDescent="0.25">
      <c r="A8" s="218">
        <v>2023</v>
      </c>
      <c r="B8" s="167">
        <v>20.7</v>
      </c>
      <c r="C8" s="94">
        <v>35.700000000000003</v>
      </c>
      <c r="D8" s="169">
        <v>6.7</v>
      </c>
      <c r="E8" s="94">
        <v>62.1</v>
      </c>
      <c r="F8" s="94">
        <v>42.9</v>
      </c>
      <c r="G8" s="94">
        <v>80</v>
      </c>
      <c r="H8" s="167">
        <v>17.2</v>
      </c>
      <c r="I8" s="94">
        <v>21.4</v>
      </c>
      <c r="J8" s="169">
        <v>13.3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6.7</v>
      </c>
      <c r="O12" s="936">
        <f>IF(ISBLANK(G8),"",G8)</f>
        <v>80</v>
      </c>
      <c r="P12" s="938">
        <f>IF(ISBLANK(J8),"",J8)</f>
        <v>13.3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35.700000000000003</v>
      </c>
      <c r="O13" s="937">
        <f>IF(ISBLANK(F8),"",F8)</f>
        <v>42.9</v>
      </c>
      <c r="P13" s="939">
        <f>IF(ISBLANK(I8),"",I8)</f>
        <v>21.4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20.7</v>
      </c>
      <c r="O20" s="935">
        <f>IF(ISBLANK(E8),"",E8)</f>
        <v>62.1</v>
      </c>
      <c r="P20" s="940">
        <f>IF(ISBLANK(H8),"",H8)</f>
        <v>17.2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6.7</v>
      </c>
      <c r="O24" s="936">
        <f>IF(ISBLANK(G8),"",G8)</f>
        <v>80</v>
      </c>
      <c r="P24" s="938">
        <f>IF(ISBLANK(J8),"",J8)</f>
        <v>13.3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35.700000000000003</v>
      </c>
      <c r="O25" s="937">
        <f>IF(ISBLANK(F8),"",F8)</f>
        <v>42.9</v>
      </c>
      <c r="P25" s="939">
        <f>IF(ISBLANK(I8),"",I8)</f>
        <v>21.4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/>
      <c r="C4" s="616"/>
      <c r="D4" s="931" t="s">
        <v>1359</v>
      </c>
      <c r="E4" s="897" t="s">
        <v>5</v>
      </c>
    </row>
    <row r="5" spans="1:5" x14ac:dyDescent="0.25">
      <c r="A5" s="66" t="s">
        <v>160</v>
      </c>
      <c r="B5" s="690"/>
      <c r="C5" s="690"/>
      <c r="D5" s="912" t="s">
        <v>1359</v>
      </c>
      <c r="E5" s="900" t="s">
        <v>5</v>
      </c>
    </row>
    <row r="6" spans="1:5" x14ac:dyDescent="0.25">
      <c r="A6" s="66" t="s">
        <v>161</v>
      </c>
      <c r="B6" s="690"/>
      <c r="C6" s="690"/>
      <c r="D6" s="912" t="s">
        <v>1359</v>
      </c>
      <c r="E6" s="900" t="s">
        <v>5</v>
      </c>
    </row>
    <row r="7" spans="1:5" x14ac:dyDescent="0.25">
      <c r="A7" s="66" t="s">
        <v>162</v>
      </c>
      <c r="B7" s="690"/>
      <c r="C7" s="690"/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0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/>
      <c r="C9" s="690"/>
      <c r="D9" s="912" t="s">
        <v>1360</v>
      </c>
      <c r="E9" s="900" t="s">
        <v>5</v>
      </c>
    </row>
    <row r="10" spans="1:5" x14ac:dyDescent="0.25">
      <c r="A10" s="66" t="s">
        <v>165</v>
      </c>
      <c r="B10" s="690"/>
      <c r="C10" s="690"/>
      <c r="D10" s="912" t="s">
        <v>1361</v>
      </c>
      <c r="E10" s="900" t="s">
        <v>5</v>
      </c>
    </row>
    <row r="11" spans="1:5" x14ac:dyDescent="0.25">
      <c r="A11" s="66" t="s">
        <v>563</v>
      </c>
      <c r="B11" s="690"/>
      <c r="C11" s="690"/>
      <c r="D11" s="912" t="s">
        <v>1361</v>
      </c>
      <c r="E11" s="900" t="s">
        <v>5</v>
      </c>
    </row>
    <row r="12" spans="1:5" x14ac:dyDescent="0.25">
      <c r="A12" s="66" t="s">
        <v>564</v>
      </c>
      <c r="B12" s="690"/>
      <c r="C12" s="690"/>
      <c r="D12" s="912" t="s">
        <v>1361</v>
      </c>
      <c r="E12" s="900" t="s">
        <v>5</v>
      </c>
    </row>
    <row r="13" spans="1:5" x14ac:dyDescent="0.25">
      <c r="A13" s="66" t="s">
        <v>166</v>
      </c>
      <c r="B13" s="690"/>
      <c r="C13" s="690"/>
      <c r="D13" s="912" t="s">
        <v>1361</v>
      </c>
      <c r="E13" s="900" t="s">
        <v>5</v>
      </c>
    </row>
    <row r="14" spans="1:5" x14ac:dyDescent="0.25">
      <c r="A14" s="726" t="s">
        <v>565</v>
      </c>
      <c r="B14" s="1028"/>
      <c r="C14" s="1028"/>
      <c r="D14" s="932" t="s">
        <v>1361</v>
      </c>
      <c r="E14" s="900" t="s">
        <v>5</v>
      </c>
    </row>
    <row r="15" spans="1:5" x14ac:dyDescent="0.25">
      <c r="A15" s="66" t="s">
        <v>566</v>
      </c>
      <c r="B15" s="1028"/>
      <c r="C15" s="1028"/>
      <c r="D15" s="932" t="s">
        <v>1361</v>
      </c>
      <c r="E15" s="900" t="s">
        <v>5</v>
      </c>
    </row>
    <row r="16" spans="1:5" x14ac:dyDescent="0.25">
      <c r="A16" s="727" t="s">
        <v>167</v>
      </c>
      <c r="B16" s="691"/>
      <c r="C16" s="691"/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/>
      <c r="E20" s="600"/>
      <c r="F20" s="600"/>
      <c r="G20" s="363"/>
      <c r="H20" s="211"/>
    </row>
    <row r="21" spans="1:11" x14ac:dyDescent="0.25">
      <c r="A21" s="705" t="s">
        <v>186</v>
      </c>
      <c r="B21" s="687"/>
      <c r="C21" s="714"/>
      <c r="D21" s="751"/>
      <c r="E21" s="751"/>
      <c r="F21" s="751"/>
      <c r="G21" s="363"/>
      <c r="H21" s="211"/>
    </row>
    <row r="22" spans="1:11" x14ac:dyDescent="0.25">
      <c r="A22" s="675" t="s">
        <v>187</v>
      </c>
      <c r="B22" s="730"/>
      <c r="C22" s="719"/>
      <c r="D22" s="752"/>
      <c r="E22" s="752"/>
      <c r="F22" s="752"/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0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0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100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0</v>
      </c>
      <c r="C30" s="204" t="s">
        <v>493</v>
      </c>
    </row>
    <row r="31" spans="1:11" x14ac:dyDescent="0.25">
      <c r="A31" s="698" t="s">
        <v>1430</v>
      </c>
      <c r="B31" s="734">
        <f>F21</f>
        <v>0</v>
      </c>
    </row>
    <row r="32" spans="1:11" x14ac:dyDescent="0.25">
      <c r="A32" s="698" t="s">
        <v>1431</v>
      </c>
      <c r="B32" s="734">
        <f>F22</f>
        <v>0</v>
      </c>
    </row>
    <row r="33" spans="1:2" x14ac:dyDescent="0.25">
      <c r="A33" s="699" t="s">
        <v>1432</v>
      </c>
      <c r="B33" s="732">
        <f>100-(B30+B31+B32)</f>
        <v>100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/>
      <c r="C4" s="71"/>
      <c r="D4" s="71"/>
      <c r="G4" s="217">
        <f>A4</f>
        <v>2021</v>
      </c>
      <c r="H4" s="289" t="str">
        <f>IF(ISBLANK(C4),"",C4)</f>
        <v/>
      </c>
      <c r="I4" s="289" t="str">
        <f>IF(ISBLANK(D4),"",D4)</f>
        <v/>
      </c>
    </row>
    <row r="5" spans="1:9" x14ac:dyDescent="0.25">
      <c r="A5" s="286">
        <v>2022</v>
      </c>
      <c r="B5" s="214"/>
      <c r="C5" s="214"/>
      <c r="D5" s="214"/>
      <c r="G5" s="286">
        <f t="shared" ref="G5:G6" si="0">A5</f>
        <v>2022</v>
      </c>
      <c r="H5" s="290" t="str">
        <f t="shared" ref="H5:H6" si="1">IF(ISBLANK(C5),"",C5)</f>
        <v/>
      </c>
      <c r="I5" s="290" t="str">
        <f t="shared" ref="I5:I6" si="2">IF(ISBLANK(D5),"",D5)</f>
        <v/>
      </c>
    </row>
    <row r="6" spans="1:9" x14ac:dyDescent="0.25">
      <c r="A6" s="218">
        <v>2023</v>
      </c>
      <c r="B6" s="168"/>
      <c r="C6" s="168"/>
      <c r="D6" s="168"/>
      <c r="G6" s="219">
        <f t="shared" si="0"/>
        <v>2023</v>
      </c>
      <c r="H6" s="291" t="str">
        <f t="shared" si="1"/>
        <v/>
      </c>
      <c r="I6" s="291" t="str">
        <f t="shared" si="2"/>
        <v/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 t="str">
        <f>IF(ISBLANK(C4),"",C4)</f>
        <v/>
      </c>
      <c r="I12" s="289" t="str">
        <f>IF(ISBLANK(D4),"",D4)</f>
        <v/>
      </c>
    </row>
    <row r="13" spans="1:9" x14ac:dyDescent="0.25">
      <c r="G13" s="286">
        <f t="shared" ref="G13:G14" si="3">A5</f>
        <v>2022</v>
      </c>
      <c r="H13" s="290" t="str">
        <f t="shared" ref="H13:I13" si="4">IF(ISBLANK(C5),"",C5)</f>
        <v/>
      </c>
      <c r="I13" s="290" t="str">
        <f t="shared" si="4"/>
        <v/>
      </c>
    </row>
    <row r="14" spans="1:9" x14ac:dyDescent="0.25">
      <c r="G14" s="219">
        <f t="shared" si="3"/>
        <v>2023</v>
      </c>
      <c r="H14" s="291" t="str">
        <f t="shared" ref="H14:I14" si="5">IF(ISBLANK(C6),"",C6)</f>
        <v/>
      </c>
      <c r="I14" s="291" t="str">
        <f t="shared" si="5"/>
        <v/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/>
      <c r="C23" s="71"/>
      <c r="D23" s="71"/>
      <c r="G23" s="217">
        <f>A23</f>
        <v>2021</v>
      </c>
      <c r="H23" s="289" t="str">
        <f>IF(ISBLANK(C23),"",C23)</f>
        <v/>
      </c>
      <c r="I23" s="289" t="str">
        <f>IF(ISBLANK(D23),"",D23)</f>
        <v/>
      </c>
    </row>
    <row r="24" spans="1:13" x14ac:dyDescent="0.25">
      <c r="A24" s="286">
        <v>2022</v>
      </c>
      <c r="B24" s="214"/>
      <c r="C24" s="214"/>
      <c r="D24" s="214"/>
      <c r="G24" s="286">
        <f t="shared" ref="G24:G25" si="6">A24</f>
        <v>2022</v>
      </c>
      <c r="H24" s="290" t="str">
        <f t="shared" ref="H24:H25" si="7">IF(ISBLANK(C24),"",C24)</f>
        <v/>
      </c>
      <c r="I24" s="290" t="str">
        <f t="shared" ref="I24:I25" si="8">IF(ISBLANK(D24),"",D24)</f>
        <v/>
      </c>
    </row>
    <row r="25" spans="1:13" x14ac:dyDescent="0.25">
      <c r="A25" s="218">
        <v>2023</v>
      </c>
      <c r="B25" s="168"/>
      <c r="C25" s="168"/>
      <c r="D25" s="168"/>
      <c r="G25" s="219">
        <f t="shared" si="6"/>
        <v>2023</v>
      </c>
      <c r="H25" s="291" t="str">
        <f t="shared" si="7"/>
        <v/>
      </c>
      <c r="I25" s="291" t="str">
        <f t="shared" si="8"/>
        <v/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 t="str">
        <f>IF(ISBLANK(C23),"",C23)</f>
        <v/>
      </c>
      <c r="I31" s="289" t="str">
        <f>IF(ISBLANK(D23),"",D23)</f>
        <v/>
      </c>
    </row>
    <row r="32" spans="1:13" x14ac:dyDescent="0.25">
      <c r="G32" s="286">
        <f t="shared" ref="G32:G33" si="9">A24</f>
        <v>2022</v>
      </c>
      <c r="H32" s="290" t="str">
        <f t="shared" ref="H32:I32" si="10">IF(ISBLANK(C24),"",C24)</f>
        <v/>
      </c>
      <c r="I32" s="290" t="str">
        <f t="shared" si="10"/>
        <v/>
      </c>
    </row>
    <row r="33" spans="7:9" x14ac:dyDescent="0.25">
      <c r="G33" s="219">
        <f t="shared" si="9"/>
        <v>2023</v>
      </c>
      <c r="H33" s="291" t="str">
        <f t="shared" ref="H33:I33" si="11">IF(ISBLANK(C25),"",C25)</f>
        <v/>
      </c>
      <c r="I33" s="291" t="str">
        <f t="shared" si="11"/>
        <v/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0</v>
      </c>
      <c r="C4" s="1077"/>
      <c r="D4" s="110">
        <v>0</v>
      </c>
      <c r="E4" s="70"/>
      <c r="F4" s="1076">
        <v>0</v>
      </c>
      <c r="G4" s="70"/>
      <c r="H4" s="1078">
        <v>0</v>
      </c>
      <c r="I4" s="1077"/>
    </row>
    <row r="5" spans="1:9" x14ac:dyDescent="0.25">
      <c r="A5" s="587">
        <v>2021</v>
      </c>
      <c r="B5" s="1079">
        <v>0</v>
      </c>
      <c r="C5" s="1080"/>
      <c r="D5" s="160">
        <v>0</v>
      </c>
      <c r="E5" s="212"/>
      <c r="F5" s="1079">
        <v>0</v>
      </c>
      <c r="G5" s="212"/>
      <c r="H5" s="1081">
        <v>0</v>
      </c>
      <c r="I5" s="1080"/>
    </row>
    <row r="6" spans="1:9" x14ac:dyDescent="0.25">
      <c r="A6" s="588">
        <v>2022</v>
      </c>
      <c r="B6" s="1082">
        <v>0</v>
      </c>
      <c r="C6" s="1083"/>
      <c r="D6" s="169">
        <v>0</v>
      </c>
      <c r="E6" s="167"/>
      <c r="F6" s="1082">
        <v>0</v>
      </c>
      <c r="G6" s="167"/>
      <c r="H6" s="1084">
        <v>0</v>
      </c>
      <c r="I6" s="1083"/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/>
      <c r="C4" s="1076"/>
      <c r="D4" s="1077"/>
      <c r="E4" s="1076"/>
      <c r="F4" s="1077"/>
    </row>
    <row r="5" spans="1:6" x14ac:dyDescent="0.25">
      <c r="A5" s="480">
        <v>2021</v>
      </c>
      <c r="B5" s="1081"/>
      <c r="C5" s="1079"/>
      <c r="D5" s="1080"/>
      <c r="E5" s="1079"/>
      <c r="F5" s="1080"/>
    </row>
    <row r="6" spans="1:6" ht="15.75" thickBot="1" x14ac:dyDescent="0.3">
      <c r="A6" s="960">
        <v>2022</v>
      </c>
      <c r="B6" s="1085"/>
      <c r="C6" s="1086"/>
      <c r="D6" s="1087"/>
      <c r="E6" s="1086"/>
      <c r="F6" s="1087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65" t="str">
        <f>'DEM1'!B2</f>
        <v>Đakovica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63" t="s">
        <v>2811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588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83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 t="str">
        <f>IF(ISBLANK('DEM1'!B14),"-",'DEM1'!B14)</f>
        <v>-</v>
      </c>
      <c r="C47" s="349" t="str">
        <f>IF(LEN('DEM1'!C14)&gt;0,"(" &amp; 'DEM1'!C14 &amp; ")", "-")</f>
        <v>-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</row>
    <row r="50" spans="1:26" ht="24.95" customHeight="1" x14ac:dyDescent="0.2">
      <c r="A50" s="344" t="s">
        <v>1318</v>
      </c>
      <c r="B50" s="386" t="str">
        <f>IF(ISBLANK('DEM6'!L34),"-",'DEM6'!L34)</f>
        <v>-</v>
      </c>
      <c r="C50" s="346" t="str">
        <f>IF(LEN('DEM6'!N36)&gt;0,"(" &amp; 'DEM6'!N36 &amp; ")", "-")</f>
        <v>-</v>
      </c>
      <c r="D50" s="150"/>
      <c r="E50" s="314"/>
    </row>
    <row r="51" spans="1:26" ht="36" customHeight="1" x14ac:dyDescent="0.25">
      <c r="A51" s="387" t="s">
        <v>1319</v>
      </c>
      <c r="B51" s="317" t="str">
        <f>IF(ISBLANK('DEM7'!B4),"-",'DEM7'!B4)</f>
        <v>-</v>
      </c>
      <c r="C51" s="318" t="str">
        <f>IF(LEN('DEM7'!B8)&gt;0,"(" &amp; 'DEM7'!B8 &amp; ")", "-")</f>
        <v>-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Y63" s="11"/>
      <c r="Z63" s="15"/>
    </row>
    <row r="64" spans="1:26" ht="39.950000000000003" customHeight="1" x14ac:dyDescent="0.25">
      <c r="A64" s="781" t="s">
        <v>1322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Y64" s="11"/>
      <c r="Z64" s="15"/>
    </row>
    <row r="65" spans="1:26" ht="39.950000000000003" customHeight="1" x14ac:dyDescent="0.25">
      <c r="A65" s="344" t="s">
        <v>1323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Y65" s="11"/>
      <c r="Z65" s="15"/>
    </row>
    <row r="66" spans="1:26" ht="24.95" customHeight="1" x14ac:dyDescent="0.25">
      <c r="A66" s="347" t="s">
        <v>1324</v>
      </c>
      <c r="B66" s="348" t="str">
        <f>IF(ISBLANK('DEM2'!M7),"-",'DEM2'!M7)</f>
        <v>-</v>
      </c>
      <c r="C66" s="348" t="str">
        <f>IF(ISBLANK('DEM2'!L7),"-",'DEM2'!L7)</f>
        <v>-</v>
      </c>
      <c r="D66" s="394"/>
      <c r="E66" s="348" t="str">
        <f>IF(ISBLANK('DEM2'!M8),"-",'DEM2'!M8)</f>
        <v>-</v>
      </c>
      <c r="F66" s="348" t="str">
        <f>IF(ISBLANK('DEM2'!L8),"-",'DEM2'!L8)</f>
        <v>-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 t="str">
        <f>IF(ISBLANK('DEM2'!P7),"-",'DEM2'!P7)</f>
        <v>-</v>
      </c>
      <c r="C67" s="345" t="str">
        <f>IF(ISBLANK('DEM2'!O7),"-",'DEM2'!O7)</f>
        <v>-</v>
      </c>
      <c r="D67" s="393"/>
      <c r="E67" s="345" t="str">
        <f>IF(ISBLANK('DEM2'!P8),"-",'DEM2'!P8)</f>
        <v>-</v>
      </c>
      <c r="F67" s="345" t="str">
        <f>IF(ISBLANK('DEM2'!O8),"-",'DEM2'!O8)</f>
        <v>-</v>
      </c>
      <c r="Y67" s="581"/>
      <c r="Z67" s="582"/>
    </row>
    <row r="68" spans="1:26" ht="24.95" customHeight="1" x14ac:dyDescent="0.25">
      <c r="A68" s="343" t="s">
        <v>1326</v>
      </c>
      <c r="B68" s="317" t="str">
        <f>IF(ISBLANK('DEM2'!S7),"-",'DEM2'!S7)</f>
        <v>-</v>
      </c>
      <c r="C68" s="317" t="str">
        <f>IF(ISBLANK('DEM2'!R7),"-",'DEM2'!R7)</f>
        <v>-</v>
      </c>
      <c r="D68" s="395"/>
      <c r="E68" s="317" t="str">
        <f>IF(ISBLANK('DEM2'!S8),"-",'DEM2'!S8)</f>
        <v>-</v>
      </c>
      <c r="F68" s="317" t="str">
        <f>IF(ISBLANK('DEM2'!R8),"-",'DEM2'!R8)</f>
        <v>-</v>
      </c>
      <c r="Y68" s="11"/>
      <c r="Z68" s="15"/>
    </row>
    <row r="69" spans="1:26" ht="24.95" customHeight="1" thickBot="1" x14ac:dyDescent="0.3">
      <c r="A69" s="795" t="s">
        <v>860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Y69" s="11"/>
      <c r="Z69" s="15"/>
    </row>
    <row r="70" spans="1:26" ht="24.95" customHeight="1" x14ac:dyDescent="0.25">
      <c r="A70" s="1131" t="s">
        <v>1554</v>
      </c>
      <c r="B70" s="1131"/>
      <c r="C70" s="1131"/>
      <c r="D70" s="1131"/>
      <c r="E70" s="1131"/>
      <c r="F70" s="1131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0" t="s">
        <v>2629</v>
      </c>
      <c r="G118" s="1140"/>
      <c r="H118" s="1140"/>
      <c r="I118" s="1140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 t="str">
        <f>IF(ISBLANK('EKO1'!B8),"-",'EKO1'!B8)</f>
        <v>-</v>
      </c>
      <c r="C163" s="318" t="str">
        <f>IF(LEN('EKO1'!C8)&gt;0,"(" &amp; 'EKO1'!C8 &amp; ")", "-")</f>
        <v>-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29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1453</v>
      </c>
      <c r="B234" s="1148"/>
      <c r="C234" s="805" t="str">
        <f>IF(ISBLANK(SIROMASTVO1!B6),"-",SIROMASTVO1!B6)</f>
        <v>-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1197</v>
      </c>
      <c r="B235" s="1149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1198</v>
      </c>
      <c r="B236" s="1150"/>
      <c r="C236" s="543" t="str">
        <f>IF(ISBLANK(SIROMASTVO1!B4),"-",SIROMASTVO1!B4)</f>
        <v>-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1454</v>
      </c>
      <c r="B237" s="1151"/>
      <c r="C237" s="806" t="str">
        <f>IF(ISBLANK(SIROMASTVO1!B5),"-",SIROMASTVO1!B5)</f>
        <v>-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2695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9" t="s">
        <v>961</v>
      </c>
      <c r="B243" s="1139"/>
      <c r="C243" s="1139"/>
      <c r="D243" s="1139"/>
      <c r="E243" s="1133">
        <f>IF(ISBLANK('EKO4'!B8),"-",'EKO4'!B8)</f>
        <v>0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957</v>
      </c>
      <c r="B244" s="1123"/>
      <c r="C244" s="1123"/>
      <c r="D244" s="1123"/>
      <c r="E244" s="1134" t="str">
        <f>IF(ISBLANK('EKO4'!B9),"-",'EKO4'!B9)</f>
        <v>-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2" t="s">
        <v>1455</v>
      </c>
      <c r="B245" s="1142"/>
      <c r="C245" s="1142"/>
      <c r="D245" s="1142"/>
      <c r="E245" s="1135">
        <f>IF(ISBLANK('EKO6'!D6),"-",'EKO6'!D6)</f>
        <v>0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975</v>
      </c>
      <c r="B246" s="1143"/>
      <c r="C246" s="1143"/>
      <c r="D246" s="1143"/>
      <c r="E246" s="1153">
        <f>IF(ISBLANK(OBRAZ9!B5),"-",OBRAZ9!B5)</f>
        <v>0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1456</v>
      </c>
      <c r="B247" s="1144"/>
      <c r="C247" s="1144"/>
      <c r="D247" s="1144"/>
      <c r="E247" s="1138" t="str">
        <f>IF(ISBLANK('EKO6'!E6),"-",'EKO6'!E6)</f>
        <v>-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1457</v>
      </c>
      <c r="B248" s="1145"/>
      <c r="C248" s="1145"/>
      <c r="D248" s="1145"/>
      <c r="E248" s="1137">
        <f>IF(ISBLANK('EKO6'!B6),"-",'EKO6'!B6)</f>
        <v>0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1458</v>
      </c>
      <c r="B249" s="1144"/>
      <c r="C249" s="1144"/>
      <c r="D249" s="1144"/>
      <c r="E249" s="1138" t="str">
        <f>IF(ISBLANK('EKO6'!C6),"-",'EKO6'!C6)</f>
        <v>-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1459</v>
      </c>
      <c r="B250" s="1146"/>
      <c r="C250" s="1146"/>
      <c r="D250" s="1146"/>
      <c r="E250" s="1137">
        <f>IF(ISBLANK('EKO6'!F6),"-",'EKO6'!F6)</f>
        <v>0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1460</v>
      </c>
      <c r="B251" s="1147"/>
      <c r="C251" s="1147"/>
      <c r="D251" s="1147"/>
      <c r="E251" s="1136" t="str">
        <f>IF(ISBLANK('EKO6'!G6),"-",'EKO6'!G6)</f>
        <v>-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2696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958</v>
      </c>
      <c r="B256" s="1139"/>
      <c r="C256" s="1139"/>
      <c r="D256" s="1139"/>
      <c r="E256" s="1133" t="str">
        <f>IF(ISBLANK('EKO4'!B4),"-",'EKO4'!B4)</f>
        <v>-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963</v>
      </c>
      <c r="B257" s="1123"/>
      <c r="C257" s="1123"/>
      <c r="D257" s="1123"/>
      <c r="E257" s="1134" t="str">
        <f>IF(ISBLANK('EKO4'!B5),"-",'EKO4'!B5)</f>
        <v>-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959</v>
      </c>
      <c r="B258" s="1130"/>
      <c r="C258" s="1130"/>
      <c r="D258" s="1130"/>
      <c r="E258" s="1135" t="str">
        <f>IF(ISBLANK('EKO4'!B6),"-",'EKO4'!B6)</f>
        <v>-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960</v>
      </c>
      <c r="B259" s="1125"/>
      <c r="C259" s="1125"/>
      <c r="D259" s="1125"/>
      <c r="E259" s="1136" t="str">
        <f>IF(ISBLANK('EKO4'!B7),"-",'EKO4'!B7)</f>
        <v>-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32" t="s">
        <v>1565</v>
      </c>
      <c r="B262" s="1132"/>
      <c r="C262" s="1132"/>
      <c r="D262" s="1132"/>
      <c r="E262" s="1132"/>
      <c r="F262" s="113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3" t="str">
        <f>IF(ISBLANK('EKO4'!B10),"-",'EKO4'!B10)</f>
        <v>-</v>
      </c>
      <c r="D263" s="1133"/>
      <c r="E263" s="1133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 t="str">
        <f>IF(ISBLANK('EKO4'!B13),"-",'EKO4'!B13)</f>
        <v>-</v>
      </c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962</v>
      </c>
      <c r="B265" s="1125"/>
      <c r="C265" s="1136" t="str">
        <f>IF(ISBLANK('EKO4'!B16),"-",'EKO4'!B16)</f>
        <v>-</v>
      </c>
      <c r="D265" s="1136"/>
      <c r="E265" s="1136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859</v>
      </c>
      <c r="B298" s="1102"/>
      <c r="C298" s="1102"/>
      <c r="D298" s="1102"/>
      <c r="E298" s="110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03" t="s">
        <v>489</v>
      </c>
      <c r="E299" s="1103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 t="str">
        <f>IF(ISBLANK(POLJ3!B4),"-",POLJ3!B4)</f>
        <v>-</v>
      </c>
      <c r="C300" s="808" t="str">
        <f>IF(ISBLANK(POLJ3!C4),"-",POLJ3!C4)</f>
        <v>-</v>
      </c>
      <c r="D300" s="1104" t="str">
        <f>IF(ISBLANK(POLJ3!D4),"-",POLJ3!D4)</f>
        <v>-</v>
      </c>
      <c r="E300" s="1104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 t="str">
        <f>IF(ISBLANK(POLJ3!B5),"-",POLJ3!B5)</f>
        <v>-</v>
      </c>
      <c r="C301" s="789" t="str">
        <f>IF(ISBLANK(POLJ3!C5),"-",POLJ3!C5)</f>
        <v>-</v>
      </c>
      <c r="D301" s="1105" t="str">
        <f>IF(ISBLANK(POLJ3!D5),"-",POLJ3!D5)</f>
        <v>-</v>
      </c>
      <c r="E301" s="1105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 t="str">
        <f>IF(ISBLANK(POLJ3!B6),"-",POLJ3!B6)</f>
        <v>-</v>
      </c>
      <c r="C302" s="790" t="str">
        <f>IF(ISBLANK(POLJ3!C6),"-",POLJ3!C6)</f>
        <v>-</v>
      </c>
      <c r="D302" s="1106" t="str">
        <f>IF(ISBLANK(POLJ3!D6),"-",POLJ3!D6)</f>
        <v>-</v>
      </c>
      <c r="E302" s="1106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 t="str">
        <f>IF(ISBLANK(POLJ3!B7),"-",POLJ3!B7)</f>
        <v>-</v>
      </c>
      <c r="C303" s="791" t="str">
        <f>IF(ISBLANK(POLJ3!C7),"-",POLJ3!C7)</f>
        <v>-</v>
      </c>
      <c r="D303" s="1107" t="str">
        <f>IF(ISBLANK(POLJ3!D7),"-",POLJ3!D7)</f>
        <v>-</v>
      </c>
      <c r="E303" s="1107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 t="str">
        <f>IF(ISBLANK(POLJ3!B8),"-",POLJ3!B8)</f>
        <v>-</v>
      </c>
      <c r="C304" s="807" t="str">
        <f>IF(ISBLANK(POLJ3!C8),"-",POLJ3!C8)</f>
        <v>-</v>
      </c>
      <c r="D304" s="1108" t="str">
        <f>IF(ISBLANK(POLJ3!D8),"-",POLJ3!D8)</f>
        <v>-</v>
      </c>
      <c r="E304" s="110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09" t="str">
        <f>IF(ISBLANK(POLJ2!B3),"-",POLJ2!B3)</f>
        <v>-</v>
      </c>
      <c r="C310" s="1109"/>
      <c r="D310" s="3"/>
      <c r="E310" s="5"/>
      <c r="F310" s="5"/>
      <c r="G310" s="815" t="s">
        <v>854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0" t="str">
        <f>IF(ISBLANK(POLJ2!B4),"-",POLJ2!B4)</f>
        <v>-</v>
      </c>
      <c r="C311" s="1120"/>
      <c r="D311" s="3"/>
      <c r="E311" s="5"/>
      <c r="F311" s="5"/>
      <c r="G311" s="810" t="s">
        <v>855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0" t="str">
        <f>IF(ISBLANK(POLJ2!B5),"-",POLJ2!B5)</f>
        <v>-</v>
      </c>
      <c r="C312" s="1120"/>
      <c r="D312" s="3"/>
      <c r="E312" s="5"/>
      <c r="F312" s="5"/>
      <c r="G312" s="810" t="s">
        <v>856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0" t="str">
        <f>IF(ISBLANK(POLJ2!B6),"-",POLJ2!B6)</f>
        <v>-</v>
      </c>
      <c r="C313" s="1120"/>
      <c r="D313" s="3"/>
      <c r="E313" s="5"/>
      <c r="F313" s="5"/>
      <c r="G313" s="812" t="s">
        <v>857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0" t="str">
        <f>IF(ISBLANK(POLJ2!B7),"-",POLJ2!B7)</f>
        <v>-</v>
      </c>
      <c r="C314" s="1120"/>
      <c r="D314" s="3"/>
      <c r="E314" s="5"/>
      <c r="F314" s="5"/>
      <c r="G314" s="814" t="s">
        <v>847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1" t="str">
        <f>IF(ISBLANK(POLJ2!B8),"-",POLJ2!B8)</f>
        <v>-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2" t="str">
        <f>IF(ISBLANK(POLJ2!B9),"-",POLJ2!B9)</f>
        <v>-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11" t="s">
        <v>891</v>
      </c>
      <c r="B361" s="1111"/>
      <c r="C361" s="341" t="str">
        <f>IF(ISBLANK(OBRAZ1!B4),"-",OBRAZ1!B4)</f>
        <v>-</v>
      </c>
      <c r="D361" s="400"/>
      <c r="E361" s="342" t="str">
        <f>IF(LEN(OBRAZ1!C4)&gt;0,"(" &amp; OBRAZ1!C4 &amp; ")", "-")</f>
        <v>-</v>
      </c>
      <c r="F361" s="314"/>
      <c r="G361" s="1110" t="s">
        <v>1975</v>
      </c>
      <c r="H361" s="1110"/>
      <c r="I361" s="1110"/>
      <c r="J361" s="1110"/>
      <c r="K361" s="1110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892</v>
      </c>
      <c r="B362" s="1123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0" t="s">
        <v>1331</v>
      </c>
      <c r="B363" s="1130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500</v>
      </c>
      <c r="B364" s="1123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1577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1332</v>
      </c>
      <c r="B365" s="1130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1578</v>
      </c>
      <c r="H365" s="416" t="str">
        <f>IF(ISBLANK(OBRAZ2!H7),"-",OBRAZ2!H7)</f>
        <v>-</v>
      </c>
      <c r="I365" s="416" t="str">
        <f>IF(ISBLANK(OBRAZ2!I7),"-",OBRAZ2!I7)</f>
        <v>-</v>
      </c>
      <c r="J365" s="416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23" t="s">
        <v>922</v>
      </c>
      <c r="B366" s="1123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503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56" t="s">
        <v>1333</v>
      </c>
      <c r="B367" s="1156"/>
      <c r="C367" s="353" t="str">
        <f>IF(ISBLANK(OBRAZ1!B10),"-",OBRAZ1!B10)</f>
        <v>-</v>
      </c>
      <c r="D367" s="408"/>
      <c r="E367" s="354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57" t="s">
        <v>1334</v>
      </c>
      <c r="B408" s="1157"/>
      <c r="C408" s="548" t="str">
        <f>IF(ISBLANK(OBRAZ5!B4),"-",OBRAZ5!B4)</f>
        <v>-</v>
      </c>
      <c r="D408" s="818"/>
      <c r="E408" s="794" t="str">
        <f>IF(LEN(OBRAZ5!C4)&gt;0,"(" &amp; OBRAZ5!C4 &amp; ")", "-")</f>
        <v>-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9" t="s">
        <v>1335</v>
      </c>
      <c r="B409" s="1129"/>
      <c r="C409" s="345" t="str">
        <f>IF(ISBLANK(OBRAZ5!B5),"-",OBRAZ5!B5)</f>
        <v>-</v>
      </c>
      <c r="D409" s="401"/>
      <c r="E409" s="346" t="str">
        <f>IF(LEN(OBRAZ5!C5)&gt;0,"(" &amp; OBRAZ5!C5 &amp; ")", "-")</f>
        <v>-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0" t="s">
        <v>1336</v>
      </c>
      <c r="B410" s="113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 t="str">
        <f>IF(ISBLANK(OBRAZ5!B7),"-",OBRAZ5!B7)</f>
        <v>-</v>
      </c>
      <c r="D411" s="151"/>
      <c r="E411" s="318" t="str">
        <f>IF(LEN(OBRAZ5!C7)&gt;0,"(" &amp; OBRAZ5!C7 &amp; ")", "-")</f>
        <v>-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 t="str">
        <f>IF(ISBLANK(OBRAZ5!B8),"-",OBRAZ5!B8)</f>
        <v>-</v>
      </c>
      <c r="D412" s="151"/>
      <c r="E412" s="318" t="str">
        <f>IF(LEN(OBRAZ5!C8)&gt;0,"(" &amp; OBRAZ5!C8 &amp; ")", "-")</f>
        <v>-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24" t="s">
        <v>1337</v>
      </c>
      <c r="B413" s="112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 t="str">
        <f>IF(ISBLANK(OBRAZ5!B10),"-",OBRAZ5!B10)</f>
        <v>-</v>
      </c>
      <c r="D414" s="151"/>
      <c r="E414" s="318" t="str">
        <f>IF(LEN(OBRAZ5!C10)&gt;0,"(" &amp; OBRAZ5!C10 &amp; ")", "-")</f>
        <v>-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 t="str">
        <f>IF(ISBLANK(OBRAZ5!B11),"-",OBRAZ5!B11)</f>
        <v>-</v>
      </c>
      <c r="D415" s="401"/>
      <c r="E415" s="346" t="str">
        <f>IF(LEN(OBRAZ5!C11)&gt;0,"(" &amp; OBRAZ5!C11 &amp; ")", "-")</f>
        <v>-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4" t="s">
        <v>1000</v>
      </c>
      <c r="B416" s="1154"/>
      <c r="C416" s="406" t="str">
        <f>IF(ISBLANK(OBRAZ5!B12),"-",OBRAZ5!B12)</f>
        <v>-</v>
      </c>
      <c r="D416" s="402"/>
      <c r="E416" s="349" t="str">
        <f>IF(LEN(OBRAZ5!C12)&gt;0,"(" &amp; OBRAZ5!C12 &amp; ")", "-")</f>
        <v>-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24" t="s">
        <v>1338</v>
      </c>
      <c r="B417" s="1124"/>
      <c r="C417" s="317" t="str">
        <f>IF(ISBLANK(OBRAZ5!B13),"-",OBRAZ5!B13)</f>
        <v>-</v>
      </c>
      <c r="D417" s="151"/>
      <c r="E417" s="318" t="str">
        <f>IF(LEN(OBRAZ5!C13)&gt;0,"(" &amp; OBRAZ5!C13 &amp; ")", "-")</f>
        <v>-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55" t="s">
        <v>506</v>
      </c>
      <c r="B418" s="1155"/>
      <c r="C418" s="407" t="str">
        <f>IF(ISBLANK(OBRAZ5!B14),"-",OBRAZ5!B14)</f>
        <v>-</v>
      </c>
      <c r="D418" s="151"/>
      <c r="E418" s="318" t="str">
        <f>IF(LEN(OBRAZ5!C14)&gt;0,"(" &amp; OBRAZ5!C14 &amp; ")", "-")</f>
        <v>-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23" t="s">
        <v>1463</v>
      </c>
      <c r="B419" s="1123"/>
      <c r="C419" s="409" t="str">
        <f>IF(ISBLANK(OBRAZ5!B15),"-",OBRAZ5!B15)</f>
        <v>-</v>
      </c>
      <c r="D419" s="401"/>
      <c r="E419" s="346" t="str">
        <f>IF(LEN(OBRAZ5!C15)&gt;0,"(" &amp; OBRAZ5!C15 &amp; ")", "-")</f>
        <v>-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507</v>
      </c>
      <c r="B420" s="1124"/>
      <c r="C420" s="317" t="str">
        <f>IF(ISBLANK(OBRAZ5!B16),"-",OBRAZ5!B16)</f>
        <v>-</v>
      </c>
      <c r="D420" s="151"/>
      <c r="E420" s="318" t="str">
        <f>IF(LEN(OBRAZ5!C16)&gt;0,"(" &amp; OBRAZ5!C16 &amp; ")", "-")</f>
        <v>-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25" t="s">
        <v>508</v>
      </c>
      <c r="B421" s="1125"/>
      <c r="C421" s="463" t="str">
        <f>IF(ISBLANK(OBRAZ5!B17),"-",OBRAZ5!B17)</f>
        <v>-</v>
      </c>
      <c r="D421" s="819"/>
      <c r="E421" s="796" t="str">
        <f>IF(LEN(OBRAZ5!C17)&gt;0,"(" &amp; OBRAZ5!C17 &amp; ")", "-")</f>
        <v>-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1339</v>
      </c>
      <c r="B444" s="1126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1340</v>
      </c>
      <c r="B445" s="1127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8" t="s">
        <v>512</v>
      </c>
      <c r="B446" s="1128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1464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59" t="s">
        <v>1465</v>
      </c>
      <c r="B449" s="1159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513</v>
      </c>
      <c r="B450" s="1160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 t="str">
        <f>IF(ISBLANK(KULT1!B4),"-",KULT1!B4)</f>
        <v>-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 t="str">
        <f>IF(ISBLANK(KULT1!B5),"-",KULT1!B5)</f>
        <v>-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 t="str">
        <f>IF(ISBLANK(KULT1!B6),"-",KULT1!B6)</f>
        <v>-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 t="str">
        <f>IF(ISBLANK(KULT1!B7),"-",KULT1!B7)</f>
        <v>-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 t="str">
        <f>IF(ISBLANK(KULT1!B8),"-",KULT1!B8)</f>
        <v>-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 t="str">
        <f>IF(ISBLANK(KULT1!B9),"-",KULT1!B9)</f>
        <v>-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 t="str">
        <f>IF(ISBLANK(KULT1!B10),"-",KULT1!B10)</f>
        <v>-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517</v>
      </c>
      <c r="B490" s="1139"/>
      <c r="C490" s="1139"/>
      <c r="D490" s="824"/>
      <c r="E490" s="548" t="str">
        <f>IF(ISBLANK(ZDRAV1!B4),"-",ZDRAV1!B4)</f>
        <v>-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2151</v>
      </c>
      <c r="B491" s="1124"/>
      <c r="C491" s="1124"/>
      <c r="D491" s="785"/>
      <c r="E491" s="407" t="str">
        <f>IF(ISBLANK(ZDRAV1!B5),"-",ZDRAV1!B5)</f>
        <v>-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24" t="s">
        <v>2647</v>
      </c>
      <c r="B492" s="1124"/>
      <c r="C492" s="1124"/>
      <c r="D492" s="785"/>
      <c r="E492" s="407" t="str">
        <f>IF(ISBLANK(ZDRAV1!B6),"-",ZDRAV1!B6)</f>
        <v>-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2646</v>
      </c>
      <c r="B493" s="1124"/>
      <c r="C493" s="1124"/>
      <c r="D493" s="785"/>
      <c r="E493" s="407" t="str">
        <f>IF(ISBLANK(ZDRAV1!B7),"-",ZDRAV1!B7)</f>
        <v>-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2648</v>
      </c>
      <c r="B494" s="1124"/>
      <c r="C494" s="1124"/>
      <c r="D494" s="785"/>
      <c r="E494" s="407" t="str">
        <f>IF(ISBLANK(ZDRAV1!B8),"-",ZDRAV1!B8)</f>
        <v>-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23" t="s">
        <v>2641</v>
      </c>
      <c r="B495" s="1123"/>
      <c r="C495" s="1123"/>
      <c r="D495" s="783"/>
      <c r="E495" s="409" t="str">
        <f>IF(ISBLANK(ZDRAV1!B9),"-",ZDRAV1!B9)</f>
        <v>-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0" t="s">
        <v>518</v>
      </c>
      <c r="B496" s="1130"/>
      <c r="C496" s="1130"/>
      <c r="D496" s="782"/>
      <c r="E496" s="406" t="str">
        <f>IF(ISBLANK(ZDRAV1!B10),"-",ZDRAV1!B10)</f>
        <v>-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23" t="s">
        <v>520</v>
      </c>
      <c r="B497" s="1123"/>
      <c r="C497" s="1123"/>
      <c r="D497" s="783"/>
      <c r="E497" s="409" t="str">
        <f>IF(ISBLANK(ZDRAV1!B11),"-",ZDRAV1!B11)</f>
        <v>-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0" t="s">
        <v>1634</v>
      </c>
      <c r="B498" s="1130"/>
      <c r="C498" s="1130"/>
      <c r="D498" s="782"/>
      <c r="E498" s="348" t="str">
        <f>IF(ISBLANK(ZDRAV1!B14),"-",ZDRAV1!B14)</f>
        <v>-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23" t="s">
        <v>2642</v>
      </c>
      <c r="B499" s="1123"/>
      <c r="C499" s="1123"/>
      <c r="D499" s="788"/>
      <c r="E499" s="409" t="str">
        <f>IF(ISBLANK(ZDRAV1!B15),"-",ZDRAV1!B15)</f>
        <v>-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24" t="s">
        <v>2152</v>
      </c>
      <c r="B500" s="1124"/>
      <c r="C500" s="1124"/>
      <c r="D500" s="389"/>
      <c r="E500" s="407" t="str">
        <f>IF(ISBLANK(ZDRAV1!B18),"-",ZDRAV1!B18)</f>
        <v>-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25" t="s">
        <v>2153</v>
      </c>
      <c r="B501" s="1125"/>
      <c r="C501" s="1125"/>
      <c r="D501" s="825"/>
      <c r="E501" s="801" t="str">
        <f>IF(ISBLANK(ZDRAV1!B19),"-",ZDRAV1!B19)</f>
        <v>-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1342</v>
      </c>
      <c r="B527" s="1139"/>
      <c r="C527" s="1139"/>
      <c r="D527" s="798"/>
      <c r="E527" s="548" t="str">
        <f>IF(ISBLANK('SOC1'!B4),"-",'SOC1'!B4)</f>
        <v>-</v>
      </c>
      <c r="F527" s="794" t="str">
        <f>IF(LEN('SOC1'!C4)&gt;0,"(" &amp; 'SOC1'!C4 &amp; ")", "-")</f>
        <v>-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3" t="s">
        <v>2824</v>
      </c>
      <c r="B528" s="1123"/>
      <c r="C528" s="1123"/>
      <c r="D528" s="783"/>
      <c r="E528" s="409" t="str">
        <f>IF(ISBLANK('SOC1'!B5),"-",'SOC1'!B5)</f>
        <v>-</v>
      </c>
      <c r="F528" s="346" t="str">
        <f>IF(LEN('SOC1'!C5)&gt;0,"(" &amp; 'SOC1'!C5 &amp; ")", "-")</f>
        <v>-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1553</v>
      </c>
      <c r="B529" s="1124"/>
      <c r="C529" s="1124"/>
      <c r="D529" s="785"/>
      <c r="E529" s="317" t="str">
        <f>IF(ISBLANK('SOC1'!B8),"-",'SOC1'!B8)</f>
        <v>-</v>
      </c>
      <c r="F529" s="318" t="str">
        <f>IF(LEN('SOC1'!C8)&gt;0,"(" &amp; 'SOC1'!C8 &amp; ")", "-")</f>
        <v>-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952</v>
      </c>
      <c r="B530" s="1124"/>
      <c r="C530" s="1124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953</v>
      </c>
      <c r="B531" s="1125"/>
      <c r="C531" s="112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66" t="s">
        <v>1491</v>
      </c>
      <c r="B545" s="1166"/>
      <c r="C545" s="1166"/>
      <c r="D545" s="827"/>
      <c r="E545" s="828" t="str">
        <f>IF(ISBLANK('SOC9'!E7),"-",'SOC9'!E7)</f>
        <v/>
      </c>
      <c r="F545" s="829" t="str">
        <f>IF(LEN('SOC9'!D7)&gt;0,"(" &amp; 'SOC9'!D7 &amp; ")", "-")</f>
        <v>-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1492</v>
      </c>
      <c r="B546" s="1155"/>
      <c r="C546" s="1155"/>
      <c r="D546" s="784"/>
      <c r="E546" s="317" t="str">
        <f>IF(ISBLANK('SOC3'!B4),"-",'SOC3'!B4)</f>
        <v>-</v>
      </c>
      <c r="F546" s="318" t="str">
        <f>IF(LEN('SOC3'!C4)&gt;0,"(" &amp; 'SOC3'!C4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1493</v>
      </c>
      <c r="B547" s="1129"/>
      <c r="C547" s="1129"/>
      <c r="D547" s="780"/>
      <c r="E547" s="409" t="str">
        <f>IF(ISBLANK('SOC3'!B5),"-",'SOC3'!B5)</f>
        <v>-</v>
      </c>
      <c r="F547" s="346" t="str">
        <f>IF(LEN('SOC3'!C5)&gt;0,"(" &amp; 'SOC3'!C5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4" t="s">
        <v>1494</v>
      </c>
      <c r="B548" s="1154"/>
      <c r="C548" s="1154"/>
      <c r="D548" s="786"/>
      <c r="E548" s="406" t="str">
        <f>IF(ISBLANK('SOC3'!B6),"-",'SOC3'!B6)</f>
        <v>-</v>
      </c>
      <c r="F548" s="349" t="str">
        <f>IF(LEN('SOC3'!C6)&gt;0,"(" &amp; 'SOC3'!C6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9" t="s">
        <v>1495</v>
      </c>
      <c r="B549" s="1129"/>
      <c r="C549" s="1129"/>
      <c r="D549" s="780"/>
      <c r="E549" s="409" t="str">
        <f>IF(ISBLANK('SOC3'!B7),"-",'SOC3'!B7)</f>
        <v>-</v>
      </c>
      <c r="F549" s="346" t="str">
        <f>IF(LEN('SOC3'!C7)&gt;0,"(" &amp; 'SOC3'!C7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67" t="s">
        <v>1496</v>
      </c>
      <c r="B550" s="1167"/>
      <c r="C550" s="1167"/>
      <c r="D550" s="792"/>
      <c r="E550" s="414" t="str">
        <f>IF(ISBLANK('SOC3'!B8),"-",'SOC3'!B8)</f>
        <v>-</v>
      </c>
      <c r="F550" s="415" t="str">
        <f>IF(LEN('SOC3'!C8)&gt;0,"(" &amp; 'SOC3'!C8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24" t="s">
        <v>1638</v>
      </c>
      <c r="B551" s="1124"/>
      <c r="C551" s="1124"/>
      <c r="D551" s="785"/>
      <c r="E551" s="317" t="str">
        <f>IF(ISBLANK('SOC3'!B9),"-",'SOC3'!B9)</f>
        <v>-</v>
      </c>
      <c r="F551" s="318" t="str">
        <f>IF(LEN('SOC3'!C9)&gt;0,"(" &amp; 'SOC3'!C9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25" t="s">
        <v>1639</v>
      </c>
      <c r="B552" s="1125"/>
      <c r="C552" s="1125"/>
      <c r="D552" s="826"/>
      <c r="E552" s="801" t="str">
        <f>IF(ISBLANK('SOC3'!B10),"-",'SOC3'!B10)</f>
        <v>-</v>
      </c>
      <c r="F552" s="796" t="str">
        <f>IF(LEN('SOC3'!C10)&gt;0,"(" &amp; 'SOC3'!C10 &amp; ")", "-")</f>
        <v>-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2"/>
      <c r="B553" s="1162"/>
      <c r="C553" s="1162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9" t="s">
        <v>1497</v>
      </c>
      <c r="B564" s="1139"/>
      <c r="C564" s="1139"/>
      <c r="D564" s="824"/>
      <c r="E564" s="548" t="str">
        <f>IF(ISBLANK('SOC5'!B4),"-",'SOC5'!B4)</f>
        <v>-</v>
      </c>
      <c r="F564" s="794" t="str">
        <f>IF(LEN('SOC5'!C4)&gt;0,"(" &amp; 'SOC5'!C4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23" t="s">
        <v>1498</v>
      </c>
      <c r="B565" s="1123"/>
      <c r="C565" s="1123"/>
      <c r="D565" s="783"/>
      <c r="E565" s="409" t="str">
        <f>IF(ISBLANK('SOC5'!B5),"-",'SOC5'!B5)</f>
        <v>-</v>
      </c>
      <c r="F565" s="346" t="str">
        <f>IF(LEN('SOC5'!C5)&gt;0,"(" &amp; 'SOC5'!C5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0" t="s">
        <v>1499</v>
      </c>
      <c r="B566" s="1130"/>
      <c r="C566" s="1130"/>
      <c r="D566" s="782"/>
      <c r="E566" s="348" t="str">
        <f>IF(ISBLANK('SOC5'!B6),"-",'SOC5'!B6)</f>
        <v>-</v>
      </c>
      <c r="F566" s="349" t="str">
        <f>IF(LEN('SOC5'!C6)&gt;0,"(" &amp; 'SOC5'!C6 &amp; ")", "-")</f>
        <v>-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23" t="s">
        <v>1500</v>
      </c>
      <c r="B567" s="1123"/>
      <c r="C567" s="1123"/>
      <c r="D567" s="783"/>
      <c r="E567" s="409" t="str">
        <f>IF(ISBLANK('SOC5'!B7),"-",'SOC5'!B7)</f>
        <v>-</v>
      </c>
      <c r="F567" s="346" t="str">
        <f>IF(LEN('SOC5'!C7)&gt;0,"(" &amp; 'SOC5'!C7 &amp; ")", "-")</f>
        <v>-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0" t="s">
        <v>1501</v>
      </c>
      <c r="B568" s="1130"/>
      <c r="C568" s="1130"/>
      <c r="D568" s="782"/>
      <c r="E568" s="348" t="str">
        <f>IF(ISBLANK('SOC5'!B8),"-",'SOC5'!B8)</f>
        <v>-</v>
      </c>
      <c r="F568" s="349" t="str">
        <f>IF(LEN('SOC5'!C8)&gt;0,"(" &amp; 'SOC5'!C8 &amp; ")", "-")</f>
        <v>-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23" t="s">
        <v>1502</v>
      </c>
      <c r="B569" s="1123"/>
      <c r="C569" s="1123"/>
      <c r="D569" s="783"/>
      <c r="E569" s="409" t="str">
        <f>IF(ISBLANK('SOC5'!B9),"-",'SOC5'!B9)</f>
        <v>-</v>
      </c>
      <c r="F569" s="346" t="str">
        <f>IF(LEN('SOC5'!C9)&gt;0,"(" &amp; 'SOC5'!C9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24" t="s">
        <v>1503</v>
      </c>
      <c r="B570" s="1124"/>
      <c r="C570" s="1124"/>
      <c r="D570" s="785"/>
      <c r="E570" s="317" t="str">
        <f>IF('SOC6'!E7&gt;0,'SOC6'!E7,"-")</f>
        <v>-</v>
      </c>
      <c r="F570" s="318" t="str">
        <f>IF('SOC6'!E7&gt;0,"(" &amp; 'SOC6'!A7 &amp; ")", "-")</f>
        <v>-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24" t="s">
        <v>1504</v>
      </c>
      <c r="B571" s="1124"/>
      <c r="C571" s="1124"/>
      <c r="D571" s="785"/>
      <c r="E571" s="317" t="str">
        <f>IF(ISBLANK('SOC5'!B11),"-",'SOC5'!B11)</f>
        <v>-</v>
      </c>
      <c r="F571" s="318" t="str">
        <f>IF(LEN('SOC5'!C11)&gt;0,"(" &amp; 'SOC5'!C11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25" t="s">
        <v>1505</v>
      </c>
      <c r="B572" s="1125"/>
      <c r="C572" s="1125"/>
      <c r="D572" s="826"/>
      <c r="E572" s="801" t="str">
        <f>IF(ISBLANK('SOC5'!B12),"-",'SOC5'!B12)</f>
        <v>-</v>
      </c>
      <c r="F572" s="796" t="str">
        <f>IF(LEN('SOC5'!C12)&gt;0,"(" &amp; 'SOC5'!C12 &amp; ")", "-")</f>
        <v>-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57" t="s">
        <v>1270</v>
      </c>
      <c r="B597" s="1157"/>
      <c r="C597" s="1157"/>
      <c r="D597" s="830"/>
      <c r="E597" s="548" t="str">
        <f>IF(ISBLANK('SOC7'!B5),"-",'SOC7'!B5)</f>
        <v>-</v>
      </c>
      <c r="F597" s="794" t="str">
        <f>IF(LEN('SOC7'!C5)&gt;0,"(" &amp; 'SOC7'!C5 &amp; ")", "-")</f>
        <v>-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1271</v>
      </c>
      <c r="B598" s="1129"/>
      <c r="C598" s="1129"/>
      <c r="D598" s="780"/>
      <c r="E598" s="345" t="str">
        <f>IF(ISBLANK('SOC7'!B6),"-",'SOC7'!B6)</f>
        <v>-</v>
      </c>
      <c r="F598" s="346" t="str">
        <f>IF(LEN('SOC7'!C6)&gt;0,"(" &amp; 'SOC7'!C6 &amp; ")", "-")</f>
        <v>-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55" t="s">
        <v>526</v>
      </c>
      <c r="B599" s="1155"/>
      <c r="C599" s="1155"/>
      <c r="D599" s="784"/>
      <c r="E599" s="317" t="str">
        <f>IF(ISBLANK('SOC7'!B9),"-",'SOC7'!B9)</f>
        <v>-</v>
      </c>
      <c r="F599" s="318" t="str">
        <f>IF(LEN('SOC7'!C9)&gt;0,"(" &amp; 'SOC7'!C9 &amp; ")", "-")</f>
        <v>-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1" t="s">
        <v>923</v>
      </c>
      <c r="B600" s="1161"/>
      <c r="C600" s="1161"/>
      <c r="D600" s="831"/>
      <c r="E600" s="463" t="str">
        <f>IF(ISBLANK('SOC7'!B10),"-",'SOC7'!B10)</f>
        <v>-</v>
      </c>
      <c r="F600" s="796" t="str">
        <f>IF(LEN('SOC7'!C10)&gt;0,"(" &amp; 'SOC7'!C10 &amp; ")", "-")</f>
        <v>-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9" t="s">
        <v>945</v>
      </c>
      <c r="B626" s="1139"/>
      <c r="C626" s="1139"/>
      <c r="D626" s="824"/>
      <c r="E626" s="800" t="str">
        <f>IF(ISBLANK(IZBORI!B4),"-",IZBORI!B4)</f>
        <v>-</v>
      </c>
      <c r="F626" s="794" t="str">
        <f>IF(LEN(IZBORI!C4)&gt;0,"(" &amp; IZBORI!C4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25" t="s">
        <v>1550</v>
      </c>
      <c r="B627" s="1125"/>
      <c r="C627" s="1125"/>
      <c r="D627" s="826"/>
      <c r="E627" s="801" t="str">
        <f>IF(ISBLANK(IZBORI!B5),"-",IZBORI!B5)</f>
        <v>-</v>
      </c>
      <c r="F627" s="796" t="str">
        <f>IF(LEN(IZBORI!C5)&gt;0,"(" &amp; IZBORI!C5 &amp; ")", "-")</f>
        <v>-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1343</v>
      </c>
      <c r="B635" s="1139"/>
      <c r="C635" s="1139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1344</v>
      </c>
      <c r="B636" s="1124"/>
      <c r="C636" s="112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1345</v>
      </c>
      <c r="B637" s="1125"/>
      <c r="C637" s="1125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1466</v>
      </c>
      <c r="B649" s="1157"/>
      <c r="C649" s="1157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2162</v>
      </c>
      <c r="B650" s="1124"/>
      <c r="C650" s="112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1467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2163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2164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2165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2166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2167</v>
      </c>
      <c r="B680" s="1116"/>
      <c r="C680" s="1116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2168</v>
      </c>
      <c r="B681" s="1117"/>
      <c r="C681" s="1117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48" t="s">
        <v>1212</v>
      </c>
      <c r="B695" s="1148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1213</v>
      </c>
      <c r="B696" s="1149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1214</v>
      </c>
      <c r="B697" s="1151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1839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1840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64" t="s">
        <v>1279</v>
      </c>
      <c r="C742" s="1164"/>
      <c r="D742" s="1164"/>
      <c r="E742" s="1164"/>
      <c r="F742" s="1164"/>
      <c r="G742" s="1164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/>
      <c r="C4" s="477"/>
      <c r="D4" s="359" t="s">
        <v>1378</v>
      </c>
    </row>
    <row r="5" spans="1:4" x14ac:dyDescent="0.25">
      <c r="A5" s="76" t="s">
        <v>1035</v>
      </c>
      <c r="B5" s="462"/>
      <c r="C5" s="462"/>
      <c r="D5" s="129" t="s">
        <v>1378</v>
      </c>
    </row>
    <row r="6" spans="1:4" x14ac:dyDescent="0.25">
      <c r="A6" s="492" t="s">
        <v>1036</v>
      </c>
      <c r="B6" s="251"/>
      <c r="C6" s="251"/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/>
      <c r="C4" s="55"/>
      <c r="D4" s="359" t="s">
        <v>1376</v>
      </c>
    </row>
    <row r="5" spans="1:4" x14ac:dyDescent="0.25">
      <c r="A5" s="76" t="s">
        <v>757</v>
      </c>
      <c r="B5" s="58"/>
      <c r="C5" s="58"/>
      <c r="D5" s="129" t="s">
        <v>1376</v>
      </c>
    </row>
    <row r="6" spans="1:4" x14ac:dyDescent="0.25">
      <c r="A6" s="231" t="s">
        <v>758</v>
      </c>
      <c r="B6" s="61"/>
      <c r="C6" s="61"/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/>
      <c r="G3" s="217" t="s">
        <v>765</v>
      </c>
      <c r="H3" s="71"/>
    </row>
    <row r="4" spans="1:9" x14ac:dyDescent="0.25">
      <c r="A4" s="286" t="s">
        <v>760</v>
      </c>
      <c r="B4" s="214"/>
      <c r="G4" s="286" t="s">
        <v>766</v>
      </c>
      <c r="H4" s="214"/>
    </row>
    <row r="5" spans="1:9" x14ac:dyDescent="0.25">
      <c r="A5" s="286" t="s">
        <v>761</v>
      </c>
      <c r="B5" s="214"/>
      <c r="G5" s="286" t="s">
        <v>767</v>
      </c>
      <c r="H5" s="214"/>
    </row>
    <row r="6" spans="1:9" x14ac:dyDescent="0.25">
      <c r="A6" s="286" t="s">
        <v>762</v>
      </c>
      <c r="B6" s="214"/>
      <c r="G6" s="286" t="s">
        <v>768</v>
      </c>
      <c r="H6" s="214"/>
    </row>
    <row r="7" spans="1:9" x14ac:dyDescent="0.25">
      <c r="A7" s="286" t="s">
        <v>763</v>
      </c>
      <c r="B7" s="214"/>
      <c r="G7" s="1" t="s">
        <v>24</v>
      </c>
      <c r="H7" s="288"/>
    </row>
    <row r="8" spans="1:9" x14ac:dyDescent="0.25">
      <c r="A8" s="287" t="s">
        <v>764</v>
      </c>
      <c r="B8" s="73"/>
    </row>
    <row r="9" spans="1:9" x14ac:dyDescent="0.25">
      <c r="A9" s="1" t="s">
        <v>24</v>
      </c>
      <c r="B9" s="288"/>
      <c r="I9" s="41" t="s">
        <v>876</v>
      </c>
    </row>
    <row r="10" spans="1:9" x14ac:dyDescent="0.25">
      <c r="G10" s="29" t="s">
        <v>775</v>
      </c>
      <c r="H10" s="58"/>
      <c r="I10" s="244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/>
      <c r="C4" s="55"/>
      <c r="D4" s="110"/>
    </row>
    <row r="5" spans="1:4" ht="30" customHeight="1" x14ac:dyDescent="0.25">
      <c r="A5" s="274" t="s">
        <v>884</v>
      </c>
      <c r="B5" s="212"/>
      <c r="C5" s="58"/>
      <c r="D5" s="160"/>
    </row>
    <row r="6" spans="1:4" x14ac:dyDescent="0.25">
      <c r="A6" s="274" t="s">
        <v>772</v>
      </c>
      <c r="B6" s="212"/>
      <c r="C6" s="58"/>
      <c r="D6" s="160"/>
    </row>
    <row r="7" spans="1:4" ht="30" x14ac:dyDescent="0.25">
      <c r="A7" s="274" t="s">
        <v>773</v>
      </c>
      <c r="B7" s="212"/>
      <c r="C7" s="58"/>
      <c r="D7" s="160"/>
    </row>
    <row r="8" spans="1:4" x14ac:dyDescent="0.25">
      <c r="A8" s="201" t="s">
        <v>774</v>
      </c>
      <c r="B8" s="72"/>
      <c r="C8" s="61"/>
      <c r="D8" s="111"/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 t="e">
        <f>C5/B5*100</f>
        <v>#DIV/0!</v>
      </c>
      <c r="C15" s="278" t="e">
        <f>D5/B5*100</f>
        <v>#DIV/0!</v>
      </c>
    </row>
    <row r="16" spans="1:4" ht="30" x14ac:dyDescent="0.25">
      <c r="A16" s="279" t="s">
        <v>821</v>
      </c>
      <c r="B16" s="283" t="e">
        <f>C4/B4*100</f>
        <v>#DIV/0!</v>
      </c>
      <c r="C16" s="280" t="e">
        <f>D4/B4*100</f>
        <v>#DIV/0!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 t="e">
        <f t="shared" ref="B22:C23" si="0">B15</f>
        <v>#DIV/0!</v>
      </c>
      <c r="C22" s="278" t="e">
        <f t="shared" si="0"/>
        <v>#DIV/0!</v>
      </c>
    </row>
    <row r="23" spans="1:3" ht="30" x14ac:dyDescent="0.25">
      <c r="A23" s="279" t="s">
        <v>858</v>
      </c>
      <c r="B23" s="285" t="e">
        <f t="shared" si="0"/>
        <v>#DIV/0!</v>
      </c>
      <c r="C23" s="284" t="e">
        <f t="shared" si="0"/>
        <v>#DIV/0!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/>
      <c r="C4" s="55"/>
      <c r="D4" s="359" t="s">
        <v>1363</v>
      </c>
      <c r="E4" s="897" t="s">
        <v>5</v>
      </c>
    </row>
    <row r="5" spans="1:6" x14ac:dyDescent="0.25">
      <c r="A5" s="689" t="s">
        <v>190</v>
      </c>
      <c r="B5" s="58"/>
      <c r="C5" s="58"/>
      <c r="D5" s="129" t="s">
        <v>1363</v>
      </c>
      <c r="E5" s="900" t="s">
        <v>5</v>
      </c>
    </row>
    <row r="6" spans="1:6" x14ac:dyDescent="0.25">
      <c r="A6" s="689" t="s">
        <v>191</v>
      </c>
      <c r="B6" s="58"/>
      <c r="C6" s="58"/>
      <c r="D6" s="129" t="s">
        <v>1363</v>
      </c>
      <c r="E6" s="900" t="s">
        <v>5</v>
      </c>
    </row>
    <row r="7" spans="1:6" x14ac:dyDescent="0.25">
      <c r="A7" s="689" t="s">
        <v>192</v>
      </c>
      <c r="B7" s="58"/>
      <c r="C7" s="58"/>
      <c r="D7" s="129" t="s">
        <v>1363</v>
      </c>
      <c r="E7" s="900" t="s">
        <v>5</v>
      </c>
    </row>
    <row r="8" spans="1:6" x14ac:dyDescent="0.25">
      <c r="A8" s="689" t="s">
        <v>193</v>
      </c>
      <c r="B8" s="58"/>
      <c r="C8" s="58"/>
      <c r="D8" s="129" t="s">
        <v>1363</v>
      </c>
      <c r="E8" s="900" t="s">
        <v>5</v>
      </c>
    </row>
    <row r="9" spans="1:6" x14ac:dyDescent="0.25">
      <c r="A9" s="689" t="s">
        <v>194</v>
      </c>
      <c r="B9" s="58"/>
      <c r="C9" s="58"/>
      <c r="D9" s="129" t="s">
        <v>1363</v>
      </c>
      <c r="E9" s="900" t="s">
        <v>5</v>
      </c>
    </row>
    <row r="10" spans="1:6" x14ac:dyDescent="0.25">
      <c r="A10" s="724" t="s">
        <v>195</v>
      </c>
      <c r="B10" s="61"/>
      <c r="C10" s="61"/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/>
      <c r="C6" s="973"/>
      <c r="D6" s="945"/>
      <c r="E6" s="973"/>
      <c r="F6" s="973"/>
      <c r="G6" s="945"/>
      <c r="H6" s="599"/>
      <c r="I6" s="616"/>
      <c r="J6" s="945"/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/>
      <c r="C7" s="975"/>
      <c r="D7" s="976"/>
      <c r="E7" s="975"/>
      <c r="F7" s="975"/>
      <c r="G7" s="976"/>
      <c r="H7" s="753"/>
      <c r="I7" s="690"/>
      <c r="J7" s="976"/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/>
      <c r="C8" s="978"/>
      <c r="D8" s="979"/>
      <c r="E8" s="978"/>
      <c r="F8" s="978"/>
      <c r="G8" s="979"/>
      <c r="H8" s="754"/>
      <c r="I8" s="691"/>
      <c r="J8" s="979"/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/>
      <c r="C12" s="600"/>
      <c r="D12" s="600"/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/>
      <c r="C13" s="751"/>
      <c r="D13" s="751"/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/>
      <c r="C14" s="751"/>
      <c r="D14" s="751"/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/>
      <c r="C15" s="751"/>
      <c r="D15" s="751"/>
      <c r="I15" s="156"/>
      <c r="J15" s="156"/>
      <c r="K15" s="156"/>
      <c r="L15" s="253"/>
    </row>
    <row r="16" spans="1:22" x14ac:dyDescent="0.25">
      <c r="A16" s="708" t="s">
        <v>939</v>
      </c>
      <c r="B16" s="1029"/>
      <c r="C16" s="1029"/>
      <c r="D16" s="751"/>
      <c r="I16" s="156"/>
      <c r="J16" s="156"/>
      <c r="K16" s="156"/>
      <c r="L16" s="253"/>
    </row>
    <row r="17" spans="1:12" x14ac:dyDescent="0.25">
      <c r="A17" s="709" t="s">
        <v>940</v>
      </c>
      <c r="B17" s="752"/>
      <c r="C17" s="752"/>
      <c r="D17" s="752"/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 t="e">
        <f>B12/SUM(B12:B17)*100</f>
        <v>#DIV/0!</v>
      </c>
      <c r="C21" s="289" t="e">
        <f>C12/SUM(C12:C17)*100</f>
        <v>#DIV/0!</v>
      </c>
      <c r="D21" s="289" t="e">
        <f>D12/SUM(D12:D17)*100</f>
        <v>#DIV/0!</v>
      </c>
      <c r="I21" s="156"/>
      <c r="J21" s="156"/>
      <c r="K21" s="156"/>
      <c r="L21" s="253"/>
    </row>
    <row r="22" spans="1:12" x14ac:dyDescent="0.25">
      <c r="A22" s="443" t="s">
        <v>937</v>
      </c>
      <c r="B22" s="290" t="e">
        <f>B13/SUM(B12:B17)*100</f>
        <v>#DIV/0!</v>
      </c>
      <c r="C22" s="290" t="e">
        <f>C13/SUM(C12:C17)*100</f>
        <v>#DIV/0!</v>
      </c>
      <c r="D22" s="290" t="e">
        <f>D13/SUM(D12:D17)*100</f>
        <v>#DIV/0!</v>
      </c>
      <c r="I22" s="156"/>
      <c r="J22" s="156"/>
      <c r="K22" s="156"/>
      <c r="L22" s="253"/>
    </row>
    <row r="23" spans="1:12" x14ac:dyDescent="0.25">
      <c r="A23" s="443" t="s">
        <v>935</v>
      </c>
      <c r="B23" s="290" t="e">
        <f>B14/SUM(B12:B17)*100</f>
        <v>#DIV/0!</v>
      </c>
      <c r="C23" s="290" t="e">
        <f>C14/SUM(C12:C17)*100</f>
        <v>#DIV/0!</v>
      </c>
      <c r="D23" s="290" t="e">
        <f>D14/SUM(D12:D17)*100</f>
        <v>#DIV/0!</v>
      </c>
      <c r="I23" s="156"/>
      <c r="J23" s="156"/>
      <c r="K23" s="156"/>
      <c r="L23" s="253"/>
    </row>
    <row r="24" spans="1:12" x14ac:dyDescent="0.25">
      <c r="A24" s="443" t="s">
        <v>938</v>
      </c>
      <c r="B24" s="290" t="e">
        <f>B15/SUM(B12:B17)*100</f>
        <v>#DIV/0!</v>
      </c>
      <c r="C24" s="290" t="e">
        <f>C15/SUM(C12:C17)*100</f>
        <v>#DIV/0!</v>
      </c>
      <c r="D24" s="290" t="e">
        <f>D15/SUM(D12:D17)*100</f>
        <v>#DIV/0!</v>
      </c>
      <c r="I24" s="156"/>
      <c r="J24" s="156"/>
      <c r="K24" s="156"/>
      <c r="L24" s="253"/>
    </row>
    <row r="25" spans="1:12" x14ac:dyDescent="0.25">
      <c r="A25" s="443" t="s">
        <v>939</v>
      </c>
      <c r="B25" s="290" t="e">
        <f>B16/SUM(B12:B17)*100</f>
        <v>#DIV/0!</v>
      </c>
      <c r="C25" s="290" t="e">
        <f>C16/SUM(C12:C17)*100</f>
        <v>#DIV/0!</v>
      </c>
      <c r="D25" s="290" t="e">
        <f>D16/SUM(D12:D17)*100</f>
        <v>#DIV/0!</v>
      </c>
      <c r="I25" s="156"/>
      <c r="J25" s="156"/>
      <c r="K25" s="156"/>
      <c r="L25" s="253"/>
    </row>
    <row r="26" spans="1:12" x14ac:dyDescent="0.25">
      <c r="A26" s="444" t="s">
        <v>940</v>
      </c>
      <c r="B26" s="291" t="e">
        <f>B17/SUM(B12:B17)*100</f>
        <v>#DIV/0!</v>
      </c>
      <c r="C26" s="291" t="e">
        <f>C17/SUM(C12:C17)*100</f>
        <v>#DIV/0!</v>
      </c>
      <c r="D26" s="291" t="e">
        <f>D17/SUM(D12:D17)*100</f>
        <v>#DIV/0!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/>
      <c r="C7" s="600"/>
      <c r="D7" s="600"/>
    </row>
    <row r="8" spans="1:6" x14ac:dyDescent="0.25">
      <c r="A8" s="695" t="s">
        <v>944</v>
      </c>
      <c r="B8" s="751"/>
      <c r="C8" s="751"/>
      <c r="D8" s="751"/>
    </row>
    <row r="9" spans="1:6" x14ac:dyDescent="0.25">
      <c r="A9" s="696" t="s">
        <v>224</v>
      </c>
      <c r="B9" s="752"/>
      <c r="C9" s="752"/>
      <c r="D9" s="752"/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 t="str">
        <f>IF(ISBLANK(B7),"",B7)</f>
        <v/>
      </c>
      <c r="C13" s="697" t="str">
        <f t="shared" ref="C13:D13" si="1">IF(ISBLANK(C7),"",C7)</f>
        <v/>
      </c>
      <c r="D13" s="697" t="str">
        <f t="shared" si="1"/>
        <v/>
      </c>
      <c r="E13" s="585" t="s">
        <v>494</v>
      </c>
    </row>
    <row r="14" spans="1:6" x14ac:dyDescent="0.25">
      <c r="A14" s="701" t="s">
        <v>1629</v>
      </c>
      <c r="B14" s="698" t="str">
        <f t="shared" ref="B14:D15" si="2">IF(ISBLANK(B8),"",B8)</f>
        <v/>
      </c>
      <c r="C14" s="698" t="str">
        <f t="shared" si="2"/>
        <v/>
      </c>
      <c r="D14" s="698" t="str">
        <f t="shared" si="2"/>
        <v/>
      </c>
    </row>
    <row r="15" spans="1:6" x14ac:dyDescent="0.25">
      <c r="A15" s="702" t="s">
        <v>1630</v>
      </c>
      <c r="B15" s="699" t="str">
        <f t="shared" si="2"/>
        <v/>
      </c>
      <c r="C15" s="699" t="str">
        <f t="shared" si="2"/>
        <v/>
      </c>
      <c r="D15" s="699" t="str">
        <f t="shared" si="2"/>
        <v/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 t="str">
        <f>IF(ISBLANK(B7),"",B7)</f>
        <v/>
      </c>
      <c r="C18" s="697" t="str">
        <f t="shared" ref="C18:D18" si="4">IF(ISBLANK(C7),"",C7)</f>
        <v/>
      </c>
      <c r="D18" s="697" t="str">
        <f t="shared" si="4"/>
        <v/>
      </c>
    </row>
    <row r="19" spans="1:5" x14ac:dyDescent="0.25">
      <c r="A19" s="701" t="s">
        <v>1632</v>
      </c>
      <c r="B19" s="698" t="str">
        <f t="shared" ref="B19:D20" si="5">IF(ISBLANK(B8),"",B8)</f>
        <v/>
      </c>
      <c r="C19" s="698" t="str">
        <f t="shared" si="5"/>
        <v/>
      </c>
      <c r="D19" s="698" t="str">
        <f t="shared" si="5"/>
        <v/>
      </c>
    </row>
    <row r="20" spans="1:5" x14ac:dyDescent="0.25">
      <c r="A20" s="702" t="s">
        <v>1633</v>
      </c>
      <c r="B20" s="699" t="str">
        <f t="shared" si="5"/>
        <v/>
      </c>
      <c r="C20" s="699" t="str">
        <f t="shared" si="5"/>
        <v/>
      </c>
      <c r="D20" s="699" t="str">
        <f t="shared" si="5"/>
        <v/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/>
      <c r="C5" s="611"/>
      <c r="D5" s="1030"/>
      <c r="F5" s="28"/>
      <c r="G5" s="693">
        <f>A5</f>
        <v>2020</v>
      </c>
      <c r="H5" s="669" t="str">
        <f>IF(ISBLANK(B5),"",B5)</f>
        <v/>
      </c>
      <c r="I5" s="618" t="str">
        <f t="shared" ref="H5:I7" si="0">IF(ISBLANK(C5),"",C5)</f>
        <v/>
      </c>
    </row>
    <row r="6" spans="1:10" x14ac:dyDescent="0.25">
      <c r="A6" s="749">
        <v>2021</v>
      </c>
      <c r="B6" s="601"/>
      <c r="C6" s="612"/>
      <c r="D6" s="946"/>
      <c r="F6" s="44"/>
      <c r="G6" s="693">
        <f t="shared" ref="G6:G7" si="1">A6</f>
        <v>2021</v>
      </c>
      <c r="H6" s="670" t="str">
        <f t="shared" si="0"/>
        <v/>
      </c>
      <c r="I6" s="619" t="str">
        <f t="shared" si="0"/>
        <v/>
      </c>
    </row>
    <row r="7" spans="1:10" x14ac:dyDescent="0.25">
      <c r="A7" s="750">
        <v>2022</v>
      </c>
      <c r="B7" s="601"/>
      <c r="C7" s="612"/>
      <c r="D7" s="946"/>
      <c r="F7" s="44"/>
      <c r="G7" s="693">
        <f t="shared" si="1"/>
        <v>2022</v>
      </c>
      <c r="H7" s="671" t="str">
        <f t="shared" si="0"/>
        <v/>
      </c>
      <c r="I7" s="620" t="str">
        <f t="shared" si="0"/>
        <v/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 t="str">
        <f>IF(ISBLANK(B5),"",B5)</f>
        <v/>
      </c>
      <c r="I13" s="618" t="str">
        <f>IF(ISBLANK(C5),"",C5)</f>
        <v/>
      </c>
      <c r="J13" s="372"/>
    </row>
    <row r="14" spans="1:10" x14ac:dyDescent="0.25">
      <c r="G14" s="693">
        <f t="shared" ref="G14:G15" si="2">A6</f>
        <v>2021</v>
      </c>
      <c r="H14" s="670" t="str">
        <f t="shared" ref="H14:I14" si="3">IF(ISBLANK(B6),"",B6)</f>
        <v/>
      </c>
      <c r="I14" s="619" t="str">
        <f t="shared" si="3"/>
        <v/>
      </c>
      <c r="J14" s="373"/>
    </row>
    <row r="15" spans="1:10" x14ac:dyDescent="0.25">
      <c r="G15" s="693">
        <f t="shared" si="2"/>
        <v>2022</v>
      </c>
      <c r="H15" s="671" t="str">
        <f t="shared" ref="H15:I15" si="4">IF(ISBLANK(B7),"",B7)</f>
        <v/>
      </c>
      <c r="I15" s="620" t="str">
        <f t="shared" si="4"/>
        <v/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65" t="str">
        <f>'DEM1'!B2</f>
        <v>Đakovica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  <c r="L15" s="314"/>
    </row>
    <row r="16" spans="1:26" s="18" customFormat="1" ht="59.25" customHeight="1" x14ac:dyDescent="0.25">
      <c r="A16" s="1175"/>
      <c r="B16" s="1175"/>
      <c r="C16" s="1175"/>
      <c r="D16" s="1175"/>
      <c r="E16" s="1175"/>
      <c r="F16" s="1175"/>
      <c r="G16" s="1175"/>
      <c r="H16" s="1175"/>
      <c r="I16" s="1175"/>
      <c r="J16" s="1175"/>
      <c r="K16" s="1175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63" t="s">
        <v>2810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588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83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 t="str">
        <f>IF(ISBLANK('DEM1'!B14),"-",'DEM1'!B14)</f>
        <v>-</v>
      </c>
      <c r="C47" s="318" t="str">
        <f>IF(LEN('DEM1'!C14)&gt;0,"(" &amp; 'DEM1'!C14 &amp; ")", "-")</f>
        <v>-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  <c r="F49" s="314"/>
    </row>
    <row r="50" spans="1:26" ht="24.95" customHeight="1" x14ac:dyDescent="0.2">
      <c r="A50" s="343" t="s">
        <v>1292</v>
      </c>
      <c r="B50" s="351" t="str">
        <f>IF(ISBLANK('DEM6'!L34),"-",'DEM6'!L34)</f>
        <v>-</v>
      </c>
      <c r="C50" s="318" t="str">
        <f>IF(LEN('DEM6'!N36)&gt;0,"(" &amp; 'DEM6'!N36 &amp; ")", "-")</f>
        <v>-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 t="str">
        <f>IF(ISBLANK('DEM7'!B4),"-",'DEM7'!B4)</f>
        <v>-</v>
      </c>
      <c r="C51" s="349" t="str">
        <f>IF(LEN('DEM7'!B8)&gt;0,"(" &amp; 'DEM7'!B8 &amp; ")", "-")</f>
        <v>-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 t="str">
        <f>IF(ISBLANK('DEM2'!M7),"-",'DEM2'!M7)</f>
        <v>-</v>
      </c>
      <c r="C66" s="317" t="str">
        <f>IF(ISBLANK('DEM2'!L7),"-",'DEM2'!L7)</f>
        <v>-</v>
      </c>
      <c r="D66" s="395"/>
      <c r="E66" s="317" t="str">
        <f>IF(ISBLANK('DEM2'!M8),"-",'DEM2'!M8)</f>
        <v>-</v>
      </c>
      <c r="F66" s="317" t="str">
        <f>IF(ISBLANK('DEM2'!L8),"-",'DEM2'!L8)</f>
        <v>-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 t="str">
        <f>IF(ISBLANK('DEM2'!P7),"-",'DEM2'!P7)</f>
        <v>-</v>
      </c>
      <c r="C67" s="317" t="str">
        <f>IF(ISBLANK('DEM2'!O7),"-",'DEM2'!O7)</f>
        <v>-</v>
      </c>
      <c r="D67" s="395"/>
      <c r="E67" s="317" t="str">
        <f>IF(ISBLANK('DEM2'!P8),"-",'DEM2'!P8)</f>
        <v>-</v>
      </c>
      <c r="F67" s="317" t="str">
        <f>IF(ISBLANK('DEM2'!O8),"-",'DEM2'!O8)</f>
        <v>-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 t="str">
        <f>IF(ISBLANK('DEM2'!S7),"-",'DEM2'!S7)</f>
        <v>-</v>
      </c>
      <c r="C68" s="414" t="str">
        <f>IF(ISBLANK('DEM2'!R7),"-",'DEM2'!R7)</f>
        <v>-</v>
      </c>
      <c r="D68" s="420"/>
      <c r="E68" s="414" t="str">
        <f>IF(ISBLANK('DEM2'!S8),"-",'DEM2'!S8)</f>
        <v>-</v>
      </c>
      <c r="F68" s="414" t="str">
        <f>IF(ISBLANK('DEM2'!R8),"-",'DEM2'!R8)</f>
        <v>-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31" t="s">
        <v>1555</v>
      </c>
      <c r="B70" s="1131"/>
      <c r="C70" s="1131"/>
      <c r="D70" s="1131"/>
      <c r="E70" s="1131"/>
      <c r="F70" s="1131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3" t="s">
        <v>2626</v>
      </c>
      <c r="G119" s="1174"/>
      <c r="H119" s="1174"/>
      <c r="I119" s="1174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 t="str">
        <f>IF(ISBLANK('EKO1'!B8),"-",'EKO1'!B8)</f>
        <v>-</v>
      </c>
      <c r="C163" s="415" t="str">
        <f>IF(LEN('EKO1'!C8)&gt;0,"(" &amp; 'EKO1'!C8 &amp; ")", "-")</f>
        <v>-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29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1440</v>
      </c>
      <c r="B234" s="1148"/>
      <c r="C234" s="805" t="str">
        <f>IF(ISBLANK(SIROMASTVO1!B6),"-",SIROMASTVO1!B6)</f>
        <v>-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1037</v>
      </c>
      <c r="B235" s="1149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1402</v>
      </c>
      <c r="B236" s="1150"/>
      <c r="C236" s="543" t="str">
        <f>IF(ISBLANK(SIROMASTVO1!B4),"-",SIROMASTVO1!B4)</f>
        <v>-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1441</v>
      </c>
      <c r="B237" s="1151"/>
      <c r="C237" s="806" t="str">
        <f>IF(ISBLANK(SIROMASTVO1!B5),"-",SIROMASTVO1!B5)</f>
        <v>-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2697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9" t="s">
        <v>584</v>
      </c>
      <c r="B243" s="1139"/>
      <c r="C243" s="1139"/>
      <c r="D243" s="1139"/>
      <c r="E243" s="1133">
        <f>IF(ISBLANK('EKO4'!B8),"-",'EKO4'!B8)</f>
        <v>0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585</v>
      </c>
      <c r="B244" s="1123"/>
      <c r="C244" s="1123"/>
      <c r="D244" s="1123"/>
      <c r="E244" s="1134" t="str">
        <f>IF(ISBLANK('EKO4'!B9),"-",'EKO4'!B9)</f>
        <v>-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6" t="s">
        <v>1442</v>
      </c>
      <c r="B245" s="1146"/>
      <c r="C245" s="1146"/>
      <c r="D245" s="1146"/>
      <c r="E245" s="1135">
        <f>IF(ISBLANK('EKO6'!D6),"-",'EKO6'!D6)</f>
        <v>0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974</v>
      </c>
      <c r="B246" s="1143"/>
      <c r="C246" s="1143"/>
      <c r="D246" s="1143"/>
      <c r="E246" s="1153">
        <f>IF(ISBLANK(OBRAZ9!B5),"-",OBRAZ9!B5)</f>
        <v>0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1443</v>
      </c>
      <c r="B247" s="1144"/>
      <c r="C247" s="1144"/>
      <c r="D247" s="1144"/>
      <c r="E247" s="1138" t="str">
        <f>IF(ISBLANK('EKO6'!E6),"-",'EKO6'!E6)</f>
        <v>-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1444</v>
      </c>
      <c r="B248" s="1145"/>
      <c r="C248" s="1145"/>
      <c r="D248" s="1145"/>
      <c r="E248" s="1137">
        <f>IF(ISBLANK('EKO6'!B6),"-",'EKO6'!B6)</f>
        <v>0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1445</v>
      </c>
      <c r="B249" s="1144"/>
      <c r="C249" s="1144"/>
      <c r="D249" s="1144"/>
      <c r="E249" s="1138" t="str">
        <f>IF(ISBLANK('EKO6'!C6),"-",'EKO6'!C6)</f>
        <v>-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1446</v>
      </c>
      <c r="B250" s="1146"/>
      <c r="C250" s="1146"/>
      <c r="D250" s="1146"/>
      <c r="E250" s="1137">
        <f>IF(ISBLANK('EKO6'!F6),"-",'EKO6'!F6)</f>
        <v>0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1447</v>
      </c>
      <c r="B251" s="1147"/>
      <c r="C251" s="1147"/>
      <c r="D251" s="1147"/>
      <c r="E251" s="1136" t="str">
        <f>IF(ISBLANK('EKO6'!G6),"-",'EKO6'!G6)</f>
        <v>-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2698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580</v>
      </c>
      <c r="B256" s="1139"/>
      <c r="C256" s="1139"/>
      <c r="D256" s="1139"/>
      <c r="E256" s="1133" t="str">
        <f>IF(ISBLANK('EKO4'!B4),"-",'EKO4'!B4)</f>
        <v>-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581</v>
      </c>
      <c r="B257" s="1123"/>
      <c r="C257" s="1123"/>
      <c r="D257" s="1123"/>
      <c r="E257" s="1134" t="str">
        <f>IF(ISBLANK('EKO4'!B5),"-",'EKO4'!B5)</f>
        <v>-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582</v>
      </c>
      <c r="B258" s="1130"/>
      <c r="C258" s="1130"/>
      <c r="D258" s="1130"/>
      <c r="E258" s="1135" t="str">
        <f>IF(ISBLANK('EKO4'!B6),"-",'EKO4'!B6)</f>
        <v>-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583</v>
      </c>
      <c r="B259" s="1125"/>
      <c r="C259" s="1125"/>
      <c r="D259" s="1125"/>
      <c r="E259" s="1136" t="str">
        <f>IF(ISBLANK('EKO4'!B7),"-",'EKO4'!B7)</f>
        <v>-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8" t="s">
        <v>1567</v>
      </c>
      <c r="B262" s="1168"/>
      <c r="C262" s="1168"/>
      <c r="D262" s="1168"/>
      <c r="E262" s="1168"/>
      <c r="F262" s="116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3" t="str">
        <f>IF(ISBLANK('EKO4'!B10),"-",'EKO4'!B10)</f>
        <v>-</v>
      </c>
      <c r="D263" s="1133"/>
      <c r="E263" s="1133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53" t="str">
        <f>IF(ISBLANK('EKO4'!B13),"-",'EKO4'!B13)</f>
        <v>-</v>
      </c>
      <c r="D264" s="1153"/>
      <c r="E264" s="1153"/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1564</v>
      </c>
      <c r="B265" s="1125"/>
      <c r="C265" s="1136" t="str">
        <f>IF(ISBLANK('EKO4'!B16),"-",'EKO4'!B16)</f>
        <v>-</v>
      </c>
      <c r="D265" s="1136"/>
      <c r="E265" s="1136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771</v>
      </c>
      <c r="B298" s="1102"/>
      <c r="C298" s="1102"/>
      <c r="D298" s="1102"/>
      <c r="E298" s="110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9" t="s">
        <v>127</v>
      </c>
      <c r="E299" s="116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 t="str">
        <f>IF(ISBLANK(POLJ3!B4),"-",POLJ3!B4)</f>
        <v>-</v>
      </c>
      <c r="C300" s="808" t="str">
        <f>IF(ISBLANK(POLJ3!C4),"-",POLJ3!C4)</f>
        <v>-</v>
      </c>
      <c r="D300" s="1104" t="str">
        <f>IF(ISBLANK(POLJ3!D4),"-",POLJ3!D4)</f>
        <v>-</v>
      </c>
      <c r="E300" s="1104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 t="str">
        <f>IF(ISBLANK(POLJ3!B5),"-",POLJ3!B5)</f>
        <v>-</v>
      </c>
      <c r="C301" s="789" t="str">
        <f>IF(ISBLANK(POLJ3!C5),"-",POLJ3!C5)</f>
        <v>-</v>
      </c>
      <c r="D301" s="1105" t="str">
        <f>IF(ISBLANK(POLJ3!D5),"-",POLJ3!D5)</f>
        <v>-</v>
      </c>
      <c r="E301" s="1105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 t="str">
        <f>IF(ISBLANK(POLJ3!B6),"-",POLJ3!B6)</f>
        <v>-</v>
      </c>
      <c r="C302" s="790" t="str">
        <f>IF(ISBLANK(POLJ3!C6),"-",POLJ3!C6)</f>
        <v>-</v>
      </c>
      <c r="D302" s="1106" t="str">
        <f>IF(ISBLANK(POLJ3!D6),"-",POLJ3!D6)</f>
        <v>-</v>
      </c>
      <c r="E302" s="1106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 t="str">
        <f>IF(ISBLANK(POLJ3!B7),"-",POLJ3!B7)</f>
        <v>-</v>
      </c>
      <c r="C303" s="791" t="str">
        <f>IF(ISBLANK(POLJ3!C7),"-",POLJ3!C7)</f>
        <v>-</v>
      </c>
      <c r="D303" s="1107" t="str">
        <f>IF(ISBLANK(POLJ3!D7),"-",POLJ3!D7)</f>
        <v>-</v>
      </c>
      <c r="E303" s="1107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 t="str">
        <f>IF(ISBLANK(POLJ3!B8),"-",POLJ3!B8)</f>
        <v>-</v>
      </c>
      <c r="C304" s="807" t="str">
        <f>IF(ISBLANK(POLJ3!C8),"-",POLJ3!C8)</f>
        <v>-</v>
      </c>
      <c r="D304" s="1108" t="str">
        <f>IF(ISBLANK(POLJ3!D8),"-",POLJ3!D8)</f>
        <v>-</v>
      </c>
      <c r="E304" s="110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09" t="str">
        <f>IF(ISBLANK(POLJ2!B3),"-",POLJ2!B3)</f>
        <v>-</v>
      </c>
      <c r="C310" s="1109"/>
      <c r="D310" s="3"/>
      <c r="E310" s="5"/>
      <c r="F310" s="5"/>
      <c r="G310" s="815" t="s">
        <v>765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0" t="str">
        <f>IF(ISBLANK(POLJ2!B4),"-",POLJ2!B4)</f>
        <v>-</v>
      </c>
      <c r="C311" s="1120"/>
      <c r="D311" s="3"/>
      <c r="E311" s="5"/>
      <c r="F311" s="5"/>
      <c r="G311" s="810" t="s">
        <v>766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0" t="str">
        <f>IF(ISBLANK(POLJ2!B5),"-",POLJ2!B5)</f>
        <v>-</v>
      </c>
      <c r="C312" s="1120"/>
      <c r="D312" s="3"/>
      <c r="E312" s="5"/>
      <c r="F312" s="5"/>
      <c r="G312" s="810" t="s">
        <v>767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0" t="str">
        <f>IF(ISBLANK(POLJ2!B6),"-",POLJ2!B6)</f>
        <v>-</v>
      </c>
      <c r="C313" s="1120"/>
      <c r="D313" s="3"/>
      <c r="E313" s="5"/>
      <c r="F313" s="5"/>
      <c r="G313" s="812" t="s">
        <v>768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0" t="str">
        <f>IF(ISBLANK(POLJ2!B7),"-",POLJ2!B7)</f>
        <v>-</v>
      </c>
      <c r="C314" s="1120"/>
      <c r="D314" s="3"/>
      <c r="E314" s="5"/>
      <c r="F314" s="5"/>
      <c r="G314" s="814" t="s">
        <v>16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1" t="str">
        <f>IF(ISBLANK(POLJ2!B8),"-",POLJ2!B8)</f>
        <v>-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2" t="str">
        <f>IF(ISBLANK(POLJ2!B9),"-",POLJ2!B9)</f>
        <v>-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9" t="s">
        <v>888</v>
      </c>
      <c r="B361" s="1139"/>
      <c r="C361" s="548" t="str">
        <f>IF(ISBLANK(OBRAZ1!B4),"-",OBRAZ1!B4)</f>
        <v>-</v>
      </c>
      <c r="D361" s="818"/>
      <c r="E361" s="794" t="str">
        <f>IF(LEN(OBRAZ1!C4)&gt;0,"(" &amp; OBRAZ1!C4 &amp; ")", "-")</f>
        <v>-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889</v>
      </c>
      <c r="B362" s="1123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0" t="s">
        <v>1297</v>
      </c>
      <c r="B363" s="1130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1418</v>
      </c>
      <c r="B364" s="1123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1574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1298</v>
      </c>
      <c r="B365" s="1130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1575</v>
      </c>
      <c r="H365" s="789" t="str">
        <f>IF(ISBLANK(OBRAZ2!H7),"-",OBRAZ2!H7)</f>
        <v>-</v>
      </c>
      <c r="I365" s="789" t="str">
        <f>IF(ISBLANK(OBRAZ2!I7),"-",OBRAZ2!I7)</f>
        <v>-</v>
      </c>
      <c r="J365" s="789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23" t="s">
        <v>1419</v>
      </c>
      <c r="B366" s="1123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1576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195</v>
      </c>
      <c r="B367" s="1176"/>
      <c r="C367" s="463" t="str">
        <f>IF(ISBLANK(OBRAZ1!B10),"-",OBRAZ1!B10)</f>
        <v>-</v>
      </c>
      <c r="D367" s="819"/>
      <c r="E367" s="796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57" t="s">
        <v>1299</v>
      </c>
      <c r="B409" s="1157"/>
      <c r="C409" s="548" t="str">
        <f>IF(ISBLANK(OBRAZ5!B4),"-",OBRAZ5!B4)</f>
        <v>-</v>
      </c>
      <c r="D409" s="818"/>
      <c r="E409" s="794" t="str">
        <f>IF(LEN(OBRAZ5!C4)&gt;0,"(" &amp; OBRAZ5!C4 &amp; ")", "-")</f>
        <v>-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29" t="s">
        <v>1300</v>
      </c>
      <c r="B410" s="1129"/>
      <c r="C410" s="345" t="str">
        <f>IF(ISBLANK(OBRAZ5!B5),"-",OBRAZ5!B5)</f>
        <v>-</v>
      </c>
      <c r="D410" s="401"/>
      <c r="E410" s="346" t="str">
        <f>IF(LEN(OBRAZ5!C5)&gt;0,"(" &amp; OBRAZ5!C5 &amp; ")", "-")</f>
        <v>-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0" t="s">
        <v>1301</v>
      </c>
      <c r="B411" s="113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 t="str">
        <f>IF(ISBLANK(OBRAZ5!B7),"-",OBRAZ5!B7)</f>
        <v>-</v>
      </c>
      <c r="D412" s="151"/>
      <c r="E412" s="318" t="str">
        <f>IF(LEN(OBRAZ5!C7)&gt;0,"(" &amp; OBRAZ5!C7 &amp; ")", "-")</f>
        <v>-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 t="str">
        <f>IF(ISBLANK(OBRAZ5!B8),"-",OBRAZ5!B8)</f>
        <v>-</v>
      </c>
      <c r="D413" s="151"/>
      <c r="E413" s="318" t="str">
        <f>IF(LEN(OBRAZ5!C8)&gt;0,"(" &amp; OBRAZ5!C8 &amp; ")", "-")</f>
        <v>-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24" t="s">
        <v>1302</v>
      </c>
      <c r="B414" s="112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 t="str">
        <f>IF(ISBLANK(OBRAZ5!B10),"-",OBRAZ5!B10)</f>
        <v>-</v>
      </c>
      <c r="D415" s="151"/>
      <c r="E415" s="318" t="str">
        <f>IF(LEN(OBRAZ5!C10)&gt;0,"(" &amp; OBRAZ5!C10 &amp; ")", "-")</f>
        <v>-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 t="str">
        <f>IF(ISBLANK(OBRAZ5!B11),"-",OBRAZ5!B11)</f>
        <v>-</v>
      </c>
      <c r="D416" s="401"/>
      <c r="E416" s="346" t="str">
        <f>IF(LEN(OBRAZ5!C11)&gt;0,"(" &amp; OBRAZ5!C11 &amp; ")", "-")</f>
        <v>-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55" t="s">
        <v>1420</v>
      </c>
      <c r="B417" s="1155"/>
      <c r="C417" s="407" t="str">
        <f>IF(ISBLANK(OBRAZ5!B12),"-",OBRAZ5!B12)</f>
        <v>-</v>
      </c>
      <c r="D417" s="151"/>
      <c r="E417" s="318" t="str">
        <f>IF(LEN(OBRAZ5!C12)&gt;0,"(" &amp; OBRAZ5!C12 &amp; ")", "-")</f>
        <v>-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24" t="s">
        <v>1030</v>
      </c>
      <c r="B418" s="1124"/>
      <c r="C418" s="317" t="str">
        <f>IF(ISBLANK(OBRAZ5!B13),"-",OBRAZ5!B13)</f>
        <v>-</v>
      </c>
      <c r="D418" s="151"/>
      <c r="E418" s="318" t="str">
        <f>IF(LEN(OBRAZ5!C13)&gt;0,"(" &amp; OBRAZ5!C13 &amp; ")", "-")</f>
        <v>-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55" t="s">
        <v>1421</v>
      </c>
      <c r="B419" s="1155"/>
      <c r="C419" s="407" t="str">
        <f>IF(ISBLANK(OBRAZ5!B14),"-",OBRAZ5!B14)</f>
        <v>-</v>
      </c>
      <c r="D419" s="151"/>
      <c r="E419" s="318" t="str">
        <f>IF(LEN(OBRAZ5!C14)&gt;0,"(" &amp; OBRAZ5!C14 &amp; ")", "-")</f>
        <v>-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1450</v>
      </c>
      <c r="B420" s="1124"/>
      <c r="C420" s="407" t="str">
        <f>IF(ISBLANK(OBRAZ5!B15),"-",OBRAZ5!B15)</f>
        <v>-</v>
      </c>
      <c r="D420" s="151"/>
      <c r="E420" s="318" t="str">
        <f>IF(LEN(OBRAZ5!C15)&gt;0,"(" &amp; OBRAZ5!C15 &amp; ")", "-")</f>
        <v>-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0" t="s">
        <v>1433</v>
      </c>
      <c r="B421" s="1130"/>
      <c r="C421" s="348" t="str">
        <f>IF(ISBLANK(OBRAZ5!B16),"-",OBRAZ5!B16)</f>
        <v>-</v>
      </c>
      <c r="D421" s="402"/>
      <c r="E421" s="349" t="str">
        <f>IF(LEN(OBRAZ5!C16)&gt;0,"(" &amp; OBRAZ5!C16 &amp; ")", "-")</f>
        <v>-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25" t="s">
        <v>470</v>
      </c>
      <c r="B422" s="1125"/>
      <c r="C422" s="463" t="str">
        <f>IF(ISBLANK(OBRAZ5!B17),"-",OBRAZ5!B17)</f>
        <v>-</v>
      </c>
      <c r="D422" s="819"/>
      <c r="E422" s="796" t="str">
        <f>IF(LEN(OBRAZ5!C17)&gt;0,"(" &amp; OBRAZ5!C17 &amp; ")", "-")</f>
        <v>-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1032</v>
      </c>
      <c r="B444" s="1126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1303</v>
      </c>
      <c r="B445" s="1127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1" t="s">
        <v>1422</v>
      </c>
      <c r="B446" s="1171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1451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59" t="s">
        <v>1452</v>
      </c>
      <c r="B449" s="1159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1434</v>
      </c>
      <c r="B450" s="1160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 t="str">
        <f>IF(ISBLANK(KULT1!B4),"-",KULT1!B4)</f>
        <v>-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 t="str">
        <f>IF(ISBLANK(KULT1!B5),"-",KULT1!B5)</f>
        <v>-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 t="str">
        <f>IF(ISBLANK(KULT1!B6),"-",KULT1!B6)</f>
        <v>-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 t="str">
        <f>IF(ISBLANK(KULT1!B7),"-",KULT1!B7)</f>
        <v>-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 t="str">
        <f>IF(ISBLANK(KULT1!B8),"-",KULT1!B8)</f>
        <v>-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 t="str">
        <f>IF(ISBLANK(KULT1!B9),"-",KULT1!B9)</f>
        <v>-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 t="str">
        <f>IF(ISBLANK(KULT1!B10),"-",KULT1!B10)</f>
        <v>-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422</v>
      </c>
      <c r="B490" s="1139"/>
      <c r="C490" s="1139"/>
      <c r="D490" s="1042"/>
      <c r="E490" s="1046" t="str">
        <f>IF(ISBLANK(ZDRAV1!B4),"-",ZDRAV1!B4)</f>
        <v>-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2148</v>
      </c>
      <c r="B491" s="1124"/>
      <c r="C491" s="1124"/>
      <c r="D491" s="1043"/>
      <c r="E491" s="407" t="str">
        <f>IF(ISBLANK(ZDRAV1!B5),"-",ZDRAV1!B5)</f>
        <v>-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24" t="s">
        <v>2643</v>
      </c>
      <c r="B492" s="1124"/>
      <c r="C492" s="1124"/>
      <c r="D492" s="1043"/>
      <c r="E492" s="407" t="str">
        <f>IF(ISBLANK(ZDRAV1!B6),"-",ZDRAV1!B6)</f>
        <v>-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2644</v>
      </c>
      <c r="B493" s="1124"/>
      <c r="C493" s="1124"/>
      <c r="D493" s="1043"/>
      <c r="E493" s="407" t="str">
        <f>IF(ISBLANK(ZDRAV1!B7),"-",ZDRAV1!B7)</f>
        <v>-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2645</v>
      </c>
      <c r="B494" s="1124"/>
      <c r="C494" s="1124"/>
      <c r="D494" s="1043"/>
      <c r="E494" s="407" t="str">
        <f>IF(ISBLANK(ZDRAV1!B8),"-",ZDRAV1!B8)</f>
        <v>-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72" t="s">
        <v>2637</v>
      </c>
      <c r="B495" s="1172"/>
      <c r="C495" s="1172"/>
      <c r="D495" s="1043"/>
      <c r="E495" s="407" t="str">
        <f>IF(ISBLANK(ZDRAV1!B9),"-",ZDRAV1!B9)</f>
        <v>-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0" t="s">
        <v>1423</v>
      </c>
      <c r="B496" s="1170"/>
      <c r="C496" s="1170"/>
      <c r="D496" s="1045"/>
      <c r="E496" s="410" t="str">
        <f>IF(ISBLANK(ZDRAV1!B10),"-",ZDRAV1!B10)</f>
        <v>-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72" t="s">
        <v>519</v>
      </c>
      <c r="B497" s="1172"/>
      <c r="C497" s="1172"/>
      <c r="D497" s="1044"/>
      <c r="E497" s="411" t="str">
        <f>IF(ISBLANK(ZDRAV1!B11),"-",ZDRAV1!B11)</f>
        <v>-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0" t="s">
        <v>423</v>
      </c>
      <c r="B498" s="1170"/>
      <c r="C498" s="1170"/>
      <c r="D498" s="1043"/>
      <c r="E498" s="1047" t="str">
        <f>IF(ISBLANK(ZDRAV1!B14),"-",ZDRAV1!B14)</f>
        <v>-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23" t="s">
        <v>2640</v>
      </c>
      <c r="B499" s="1123"/>
      <c r="C499" s="1123"/>
      <c r="D499" s="412"/>
      <c r="E499" s="407" t="str">
        <f>IF(ISBLANK(ZDRAV1!B15),"-",ZDRAV1!B15)</f>
        <v>-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0" t="s">
        <v>2149</v>
      </c>
      <c r="B500" s="1130"/>
      <c r="C500" s="1130"/>
      <c r="D500" s="413"/>
      <c r="E500" s="406" t="str">
        <f>IF(ISBLANK(ZDRAV1!B18),"-",ZDRAV1!B18)</f>
        <v>-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25" t="s">
        <v>2150</v>
      </c>
      <c r="B501" s="1125"/>
      <c r="C501" s="1125"/>
      <c r="D501" s="825"/>
      <c r="E501" s="801" t="str">
        <f>IF(ISBLANK(ZDRAV1!B19),"-",ZDRAV1!B19)</f>
        <v>-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298</v>
      </c>
      <c r="B527" s="1139"/>
      <c r="C527" s="1139"/>
      <c r="D527" s="798"/>
      <c r="E527" s="548" t="str">
        <f>IF(ISBLANK('SOC1'!B4),"-",'SOC1'!B4)</f>
        <v>-</v>
      </c>
      <c r="F527" s="794" t="str">
        <f>IF(LEN('SOC1'!C4)&gt;0,"(" &amp; 'SOC1'!C4 &amp; ")", "-")</f>
        <v>-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4" t="s">
        <v>2823</v>
      </c>
      <c r="B528" s="1124"/>
      <c r="C528" s="1124"/>
      <c r="D528" s="785"/>
      <c r="E528" s="376" t="str">
        <f>IF(ISBLANK('SOC1'!B5),"-",'SOC1'!B5)</f>
        <v>-</v>
      </c>
      <c r="F528" s="318" t="str">
        <f>IF(LEN('SOC1'!C5)&gt;0,"(" &amp; 'SOC1'!C5 &amp; ")", "-")</f>
        <v>-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1552</v>
      </c>
      <c r="B529" s="1124"/>
      <c r="C529" s="1124"/>
      <c r="D529" s="785"/>
      <c r="E529" s="317" t="str">
        <f>IF(ISBLANK('SOC1'!B8),"-",'SOC1'!B8)</f>
        <v>-</v>
      </c>
      <c r="F529" s="318" t="str">
        <f>IF(LEN('SOC1'!C8)&gt;0,"(" &amp; 'SOC1'!C8 &amp; ")", "-")</f>
        <v>-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1006</v>
      </c>
      <c r="B530" s="1124"/>
      <c r="C530" s="1124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1005</v>
      </c>
      <c r="B531" s="1125"/>
      <c r="C531" s="112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66" t="s">
        <v>1490</v>
      </c>
      <c r="B544" s="1166"/>
      <c r="C544" s="1166"/>
      <c r="D544" s="827"/>
      <c r="E544" s="828" t="str">
        <f>IF(ISBLANK('SOC9'!E7),"-",'SOC9'!E7)</f>
        <v/>
      </c>
      <c r="F544" s="829" t="str">
        <f>IF(LEN('SOC9'!D7)&gt;0,"(" &amp; 'SOC9'!D7 &amp; ")", "-")</f>
        <v>-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55" t="s">
        <v>1477</v>
      </c>
      <c r="B545" s="1155"/>
      <c r="C545" s="1155"/>
      <c r="D545" s="784"/>
      <c r="E545" s="317" t="str">
        <f>IF(ISBLANK('SOC3'!B4),"-",'SOC3'!B4)</f>
        <v>-</v>
      </c>
      <c r="F545" s="318" t="str">
        <f>IF(LEN('SOC3'!C4)&gt;0,"(" &amp; 'SOC3'!C4 &amp; ")", "-")</f>
        <v>-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1483</v>
      </c>
      <c r="B546" s="1155"/>
      <c r="C546" s="1155"/>
      <c r="D546" s="784"/>
      <c r="E546" s="407" t="str">
        <f>IF(ISBLANK('SOC3'!B5),"-",'SOC3'!B5)</f>
        <v>-</v>
      </c>
      <c r="F546" s="318" t="str">
        <f>IF(LEN('SOC3'!C5)&gt;0,"(" &amp; 'SOC3'!C5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4" t="s">
        <v>1484</v>
      </c>
      <c r="B547" s="1154"/>
      <c r="C547" s="1154"/>
      <c r="D547" s="786"/>
      <c r="E547" s="406" t="str">
        <f>IF(ISBLANK('SOC3'!B6),"-",'SOC3'!B6)</f>
        <v>-</v>
      </c>
      <c r="F547" s="349" t="str">
        <f>IF(LEN('SOC3'!C6)&gt;0,"(" &amp; 'SOC3'!C6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1485</v>
      </c>
      <c r="B548" s="1129"/>
      <c r="C548" s="1129"/>
      <c r="D548" s="780"/>
      <c r="E548" s="409" t="str">
        <f>IF(ISBLANK('SOC3'!B7),"-",'SOC3'!B7)</f>
        <v>-</v>
      </c>
      <c r="F548" s="346" t="str">
        <f>IF(LEN('SOC3'!C7)&gt;0,"(" &amp; 'SOC3'!C7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4" t="s">
        <v>1478</v>
      </c>
      <c r="B549" s="1124"/>
      <c r="C549" s="1124"/>
      <c r="D549" s="785"/>
      <c r="E549" s="317" t="str">
        <f>IF(ISBLANK('SOC3'!B8),"-",'SOC3'!B8)</f>
        <v>-</v>
      </c>
      <c r="F549" s="318" t="str">
        <f>IF(LEN('SOC3'!C8)&gt;0,"(" &amp; 'SOC3'!C8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0" t="s">
        <v>1636</v>
      </c>
      <c r="B550" s="1130"/>
      <c r="C550" s="1130"/>
      <c r="D550" s="782"/>
      <c r="E550" s="348" t="str">
        <f>IF(ISBLANK('SOC3'!B9),"-",'SOC3'!B9)</f>
        <v>-</v>
      </c>
      <c r="F550" s="349" t="str">
        <f>IF(LEN('SOC3'!C9)&gt;0,"(" &amp; 'SOC3'!C9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25" t="s">
        <v>1637</v>
      </c>
      <c r="B551" s="1125"/>
      <c r="C551" s="1125"/>
      <c r="D551" s="826"/>
      <c r="E551" s="801" t="str">
        <f>IF(ISBLANK('SOC3'!B10),"-",'SOC3'!B10)</f>
        <v>-</v>
      </c>
      <c r="F551" s="796" t="str">
        <f>IF(LEN('SOC3'!C10)&gt;0,"(" &amp; 'SOC3'!C10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2"/>
      <c r="B552" s="1162"/>
      <c r="C552" s="1162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9" t="s">
        <v>1848</v>
      </c>
      <c r="B563" s="1139"/>
      <c r="C563" s="1139"/>
      <c r="D563" s="824"/>
      <c r="E563" s="548" t="str">
        <f>IF(ISBLANK('SOC5'!B4),"-",'SOC5'!B4)</f>
        <v>-</v>
      </c>
      <c r="F563" s="794" t="str">
        <f>IF(LEN('SOC5'!C4)&gt;0,"(" &amp; 'SOC5'!C4 &amp; ")", "-")</f>
        <v>-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23" t="s">
        <v>1487</v>
      </c>
      <c r="B564" s="1123"/>
      <c r="C564" s="1123"/>
      <c r="D564" s="783"/>
      <c r="E564" s="409" t="str">
        <f>IF(ISBLANK('SOC5'!B5),"-",'SOC5'!B5)</f>
        <v>-</v>
      </c>
      <c r="F564" s="346" t="str">
        <f>IF(LEN('SOC5'!C5)&gt;0,"(" &amp; 'SOC5'!C5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0" t="s">
        <v>1479</v>
      </c>
      <c r="B565" s="1130"/>
      <c r="C565" s="1130"/>
      <c r="D565" s="782"/>
      <c r="E565" s="348" t="str">
        <f>IF(ISBLANK('SOC5'!B6),"-",'SOC5'!B6)</f>
        <v>-</v>
      </c>
      <c r="F565" s="349" t="str">
        <f>IF(LEN('SOC5'!C6)&gt;0,"(" &amp; 'SOC5'!C6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23" t="s">
        <v>1486</v>
      </c>
      <c r="B566" s="1123"/>
      <c r="C566" s="1123"/>
      <c r="D566" s="783"/>
      <c r="E566" s="409" t="str">
        <f>IF(ISBLANK('SOC5'!B7),"-",'SOC5'!B7)</f>
        <v>-</v>
      </c>
      <c r="F566" s="346" t="str">
        <f>IF(LEN('SOC5'!C7)&gt;0,"(" &amp; 'SOC5'!C7 &amp; ")", "-")</f>
        <v>-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0" t="s">
        <v>1481</v>
      </c>
      <c r="B567" s="1130"/>
      <c r="C567" s="1130"/>
      <c r="D567" s="782"/>
      <c r="E567" s="348" t="str">
        <f>IF(ISBLANK('SOC5'!B8),"-",'SOC5'!B8)</f>
        <v>-</v>
      </c>
      <c r="F567" s="349" t="str">
        <f>IF(LEN('SOC5'!C8)&gt;0,"(" &amp; 'SOC5'!C8 &amp; ")", "-")</f>
        <v>-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23" t="s">
        <v>1489</v>
      </c>
      <c r="B568" s="1123"/>
      <c r="C568" s="1123"/>
      <c r="D568" s="783"/>
      <c r="E568" s="409" t="str">
        <f>IF(ISBLANK('SOC5'!B9),"-",'SOC5'!B9)</f>
        <v>-</v>
      </c>
      <c r="F568" s="346" t="str">
        <f>IF(LEN('SOC5'!C9)&gt;0,"(" &amp; 'SOC5'!C9 &amp; ")", "-")</f>
        <v>-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24" t="s">
        <v>1480</v>
      </c>
      <c r="B569" s="1124"/>
      <c r="C569" s="1124"/>
      <c r="D569" s="785"/>
      <c r="E569" s="317" t="str">
        <f>IF('SOC6'!E7&gt;0,'SOC6'!E7,"-")</f>
        <v>-</v>
      </c>
      <c r="F569" s="318" t="str">
        <f>IF('SOC6'!E7&gt;0,"(" &amp; 'SOC6'!A7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24" t="s">
        <v>1482</v>
      </c>
      <c r="B570" s="1124"/>
      <c r="C570" s="1124"/>
      <c r="D570" s="785"/>
      <c r="E570" s="317" t="str">
        <f>IF(ISBLANK('SOC5'!B11),"-",'SOC5'!B11)</f>
        <v>-</v>
      </c>
      <c r="F570" s="318" t="str">
        <f>IF(LEN('SOC5'!C11)&gt;0,"(" &amp; 'SOC5'!C11 &amp; ")", "-")</f>
        <v>-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25" t="s">
        <v>1488</v>
      </c>
      <c r="B571" s="1125"/>
      <c r="C571" s="1125"/>
      <c r="D571" s="826"/>
      <c r="E571" s="801" t="str">
        <f>IF(ISBLANK('SOC5'!B12),"-",'SOC5'!B12)</f>
        <v>-</v>
      </c>
      <c r="F571" s="796" t="str">
        <f>IF(LEN('SOC5'!C12)&gt;0,"(" &amp; 'SOC5'!C12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57" t="s">
        <v>1249</v>
      </c>
      <c r="B596" s="1157"/>
      <c r="C596" s="1157"/>
      <c r="D596" s="830"/>
      <c r="E596" s="548" t="str">
        <f>IF(ISBLANK('SOC7'!B5),"-",'SOC7'!B5)</f>
        <v>-</v>
      </c>
      <c r="F596" s="794" t="str">
        <f>IF(LEN('SOC7'!C5)&gt;0,"(" &amp; 'SOC7'!C5 &amp; ")", "-")</f>
        <v>-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9" t="s">
        <v>1250</v>
      </c>
      <c r="B597" s="1129"/>
      <c r="C597" s="1129"/>
      <c r="D597" s="780"/>
      <c r="E597" s="345" t="str">
        <f>IF(ISBLANK('SOC7'!B6),"-",'SOC7'!B6)</f>
        <v>-</v>
      </c>
      <c r="F597" s="346" t="str">
        <f>IF(LEN('SOC7'!C6)&gt;0,"(" &amp; 'SOC7'!C6 &amp; ")", "-")</f>
        <v>-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4" t="s">
        <v>487</v>
      </c>
      <c r="B598" s="1154"/>
      <c r="C598" s="1154"/>
      <c r="D598" s="786"/>
      <c r="E598" s="348" t="str">
        <f>IF(ISBLANK('SOC7'!B9),"-",'SOC7'!B9)</f>
        <v>-</v>
      </c>
      <c r="F598" s="349" t="str">
        <f>IF(LEN('SOC7'!C9)&gt;0,"(" &amp; 'SOC7'!C9 &amp; ")", "-")</f>
        <v>-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1" t="s">
        <v>890</v>
      </c>
      <c r="B599" s="1161"/>
      <c r="C599" s="1161"/>
      <c r="D599" s="831"/>
      <c r="E599" s="463" t="str">
        <f>IF(ISBLANK('SOC7'!B10),"-",'SOC7'!B10)</f>
        <v>-</v>
      </c>
      <c r="F599" s="796" t="str">
        <f>IF(LEN('SOC7'!C10)&gt;0,"(" &amp; 'SOC7'!C10 &amp; ")", "-")</f>
        <v>-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9" t="s">
        <v>927</v>
      </c>
      <c r="B625" s="1139"/>
      <c r="C625" s="1139"/>
      <c r="D625" s="824"/>
      <c r="E625" s="800" t="str">
        <f>IF(ISBLANK(IZBORI!B4),"-",IZBORI!B4)</f>
        <v>-</v>
      </c>
      <c r="F625" s="794" t="str">
        <f>IF(LEN(IZBORI!C4)&gt;0,"(" &amp; IZBORI!C4 &amp; ")", "-")</f>
        <v>-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25" t="s">
        <v>1551</v>
      </c>
      <c r="B626" s="1125"/>
      <c r="C626" s="1125"/>
      <c r="D626" s="826"/>
      <c r="E626" s="801" t="str">
        <f>IF(ISBLANK(IZBORI!B5),"-",IZBORI!B5)</f>
        <v>-</v>
      </c>
      <c r="F626" s="796" t="str">
        <f>IF(LEN(IZBORI!C5)&gt;0,"(" &amp; IZBORI!C5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1305</v>
      </c>
      <c r="B635" s="1139"/>
      <c r="C635" s="1139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381</v>
      </c>
      <c r="B636" s="1124"/>
      <c r="C636" s="112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882</v>
      </c>
      <c r="B637" s="1125"/>
      <c r="C637" s="1125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1424</v>
      </c>
      <c r="B649" s="1157"/>
      <c r="C649" s="1157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2154</v>
      </c>
      <c r="B650" s="1124"/>
      <c r="C650" s="112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1283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2156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2157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2158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2159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2161</v>
      </c>
      <c r="B680" s="1116"/>
      <c r="C680" s="1116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2160</v>
      </c>
      <c r="B681" s="1117"/>
      <c r="C681" s="1117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48" t="s">
        <v>1075</v>
      </c>
      <c r="B695" s="1148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1076</v>
      </c>
      <c r="B696" s="1149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1077</v>
      </c>
      <c r="B697" s="1151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8"/>
      <c r="B698" s="1178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1646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1649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77" t="s">
        <v>1278</v>
      </c>
      <c r="C742" s="1177"/>
      <c r="D742" s="1177"/>
      <c r="E742" s="1177"/>
      <c r="F742" s="1177"/>
      <c r="G742" s="1177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/>
      <c r="C6" s="601"/>
      <c r="D6" s="612"/>
      <c r="E6" s="612"/>
      <c r="F6" s="1033"/>
      <c r="G6" s="612"/>
      <c r="H6" s="980"/>
      <c r="I6" s="1034"/>
      <c r="J6" s="612"/>
      <c r="K6" s="1035"/>
      <c r="L6" s="1033"/>
      <c r="M6" s="612"/>
      <c r="N6" s="1028"/>
      <c r="O6" s="1034"/>
      <c r="P6" s="612"/>
      <c r="Q6" s="1028"/>
      <c r="R6" s="1033"/>
      <c r="S6" s="612"/>
      <c r="T6" s="1035"/>
    </row>
    <row r="7" spans="1:20" x14ac:dyDescent="0.25">
      <c r="A7" s="286">
        <v>2021</v>
      </c>
      <c r="B7" s="602"/>
      <c r="C7" s="601"/>
      <c r="D7" s="612"/>
      <c r="E7" s="612"/>
      <c r="F7" s="1033"/>
      <c r="G7" s="612"/>
      <c r="H7" s="980"/>
      <c r="I7" s="1034"/>
      <c r="J7" s="612"/>
      <c r="K7" s="1035"/>
      <c r="L7" s="1033"/>
      <c r="M7" s="612"/>
      <c r="N7" s="1028"/>
      <c r="O7" s="1034"/>
      <c r="P7" s="612"/>
      <c r="Q7" s="1028"/>
      <c r="R7" s="1033"/>
      <c r="S7" s="612"/>
      <c r="T7" s="1035"/>
    </row>
    <row r="8" spans="1:20" x14ac:dyDescent="0.25">
      <c r="A8" s="219">
        <v>2022</v>
      </c>
      <c r="B8" s="617"/>
      <c r="C8" s="947"/>
      <c r="D8" s="981"/>
      <c r="E8" s="981"/>
      <c r="F8" s="1036"/>
      <c r="G8" s="981"/>
      <c r="H8" s="979"/>
      <c r="I8" s="754"/>
      <c r="J8" s="981"/>
      <c r="K8" s="1037"/>
      <c r="L8" s="1036"/>
      <c r="M8" s="981"/>
      <c r="N8" s="691"/>
      <c r="O8" s="754"/>
      <c r="P8" s="981"/>
      <c r="Q8" s="691"/>
      <c r="R8" s="1036"/>
      <c r="S8" s="981"/>
      <c r="T8" s="1037"/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/>
      <c r="C4" s="55"/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/>
      <c r="C5" s="58"/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/>
      <c r="C7" s="868"/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/>
      <c r="C8" s="868"/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/>
      <c r="C10" s="868"/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/>
      <c r="C11" s="868"/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/>
      <c r="C12" s="58"/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/>
      <c r="C13" s="58"/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/>
      <c r="C14" s="58"/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/>
      <c r="C15" s="58"/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/>
      <c r="C16" s="58"/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/>
      <c r="C17" s="61"/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 t="e">
        <f>B7/(B7+B10)*100</f>
        <v>#DIV/0!</v>
      </c>
      <c r="C21" s="739" t="e">
        <f>B10/(B7+B10)*100</f>
        <v>#DIV/0!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 t="e">
        <f>B8/(B8+B11)*100</f>
        <v>#DIV/0!</v>
      </c>
      <c r="C22" s="739" t="e">
        <f>B11/(B8+B11)*100</f>
        <v>#DIV/0!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 t="e">
        <f>B21</f>
        <v>#DIV/0!</v>
      </c>
      <c r="C26" s="739" t="e">
        <f>C21</f>
        <v>#DIV/0!</v>
      </c>
    </row>
    <row r="27" spans="1:10" ht="24.75" x14ac:dyDescent="0.25">
      <c r="A27" s="742" t="s">
        <v>1407</v>
      </c>
      <c r="B27" s="739" t="e">
        <f>B22</f>
        <v>#DIV/0!</v>
      </c>
      <c r="C27" s="739" t="e">
        <f>C22</f>
        <v>#DIV/0!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/>
      <c r="C5" s="1095"/>
      <c r="D5" s="914" t="s">
        <v>5</v>
      </c>
      <c r="E5" s="211"/>
      <c r="F5" s="125">
        <v>2021</v>
      </c>
      <c r="G5" s="70"/>
      <c r="H5" s="55"/>
      <c r="I5" s="110"/>
      <c r="J5" s="70"/>
      <c r="K5" s="55"/>
      <c r="L5" s="110"/>
      <c r="M5" s="70"/>
      <c r="N5" s="55"/>
      <c r="O5" s="70"/>
      <c r="P5" s="110"/>
    </row>
    <row r="6" spans="1:16" x14ac:dyDescent="0.25">
      <c r="A6" s="923" t="s">
        <v>259</v>
      </c>
      <c r="B6" s="1096"/>
      <c r="C6" s="1097"/>
      <c r="D6" s="915" t="s">
        <v>5</v>
      </c>
      <c r="E6" s="254"/>
      <c r="F6" s="125">
        <v>2022</v>
      </c>
      <c r="G6" s="212"/>
      <c r="H6" s="58"/>
      <c r="I6" s="160"/>
      <c r="J6" s="212"/>
      <c r="K6" s="58"/>
      <c r="L6" s="160"/>
      <c r="M6" s="212"/>
      <c r="N6" s="58"/>
      <c r="O6" s="212"/>
      <c r="P6" s="160"/>
    </row>
    <row r="7" spans="1:16" x14ac:dyDescent="0.25">
      <c r="A7" s="253"/>
      <c r="B7" s="253"/>
      <c r="C7" s="253"/>
      <c r="D7" s="253"/>
      <c r="E7" s="44"/>
      <c r="F7" s="125">
        <v>2023</v>
      </c>
      <c r="G7" s="1098"/>
      <c r="H7" s="94"/>
      <c r="I7" s="169"/>
      <c r="J7" s="167"/>
      <c r="K7" s="94"/>
      <c r="L7" s="169"/>
      <c r="M7" s="167"/>
      <c r="N7" s="94"/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 t="str">
        <f>IF(ISBLANK(B5),"",B5)</f>
        <v/>
      </c>
      <c r="C11" s="918" t="str">
        <f>IF(ISBLANK(C5),"",C5)</f>
        <v/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 t="str">
        <f>IF(ISBLANK(B6),"",B6)</f>
        <v/>
      </c>
      <c r="C12" s="921" t="str">
        <f>IF(ISBLANK(C6),"",C6)</f>
        <v/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/>
      <c r="C5" s="611"/>
      <c r="D5" s="945"/>
      <c r="E5" s="610"/>
      <c r="F5" s="611"/>
      <c r="G5" s="945"/>
      <c r="H5" s="610"/>
      <c r="I5" s="611"/>
      <c r="J5" s="945"/>
      <c r="K5" s="610"/>
      <c r="L5" s="611"/>
      <c r="M5" s="945"/>
      <c r="N5" s="610"/>
      <c r="O5" s="611"/>
      <c r="P5" s="945"/>
      <c r="Q5" s="610"/>
      <c r="R5" s="611"/>
      <c r="S5" s="945"/>
    </row>
    <row r="6" spans="1:19" x14ac:dyDescent="0.25">
      <c r="A6" s="286">
        <v>2021</v>
      </c>
      <c r="B6" s="457"/>
      <c r="C6" s="458"/>
      <c r="D6" s="976"/>
      <c r="E6" s="457"/>
      <c r="F6" s="458"/>
      <c r="G6" s="976"/>
      <c r="H6" s="457"/>
      <c r="I6" s="458"/>
      <c r="J6" s="976"/>
      <c r="K6" s="457"/>
      <c r="L6" s="458"/>
      <c r="M6" s="976"/>
      <c r="N6" s="457"/>
      <c r="O6" s="458"/>
      <c r="P6" s="976"/>
      <c r="Q6" s="457"/>
      <c r="R6" s="458"/>
      <c r="S6" s="976"/>
    </row>
    <row r="7" spans="1:19" x14ac:dyDescent="0.25">
      <c r="A7" s="286">
        <v>2022</v>
      </c>
      <c r="B7" s="601"/>
      <c r="C7" s="612"/>
      <c r="D7" s="980"/>
      <c r="E7" s="601"/>
      <c r="F7" s="612"/>
      <c r="G7" s="980"/>
      <c r="H7" s="601"/>
      <c r="I7" s="612"/>
      <c r="J7" s="980"/>
      <c r="K7" s="601"/>
      <c r="L7" s="612"/>
      <c r="M7" s="980"/>
      <c r="N7" s="601"/>
      <c r="O7" s="612"/>
      <c r="P7" s="980"/>
      <c r="Q7" s="601"/>
      <c r="R7" s="612"/>
      <c r="S7" s="980"/>
    </row>
    <row r="8" spans="1:19" x14ac:dyDescent="0.25">
      <c r="A8" s="219">
        <v>2023</v>
      </c>
      <c r="B8" s="947"/>
      <c r="C8" s="981"/>
      <c r="D8" s="979"/>
      <c r="E8" s="947"/>
      <c r="F8" s="981"/>
      <c r="G8" s="979"/>
      <c r="H8" s="947"/>
      <c r="I8" s="981"/>
      <c r="J8" s="979"/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/>
      <c r="C4" s="1099"/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/>
      <c r="C9" s="913"/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/>
      <c r="C10" s="913"/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0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/>
      <c r="C13" s="1088"/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/>
      <c r="C5" s="616"/>
      <c r="D5" s="616"/>
      <c r="E5" s="599"/>
      <c r="F5" s="616"/>
      <c r="G5" s="945"/>
      <c r="H5" s="616"/>
      <c r="I5" s="616"/>
      <c r="J5" s="616"/>
      <c r="K5" s="217">
        <f>SUM(B5,E5,H5)</f>
        <v>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/>
      <c r="C6" s="612"/>
      <c r="D6" s="946"/>
      <c r="E6" s="601"/>
      <c r="F6" s="612"/>
      <c r="G6" s="946"/>
      <c r="H6" s="601"/>
      <c r="I6" s="612"/>
      <c r="J6" s="612"/>
      <c r="K6" s="218">
        <f>SUM(B6,E6,H6)</f>
        <v>0</v>
      </c>
      <c r="M6" s="105" t="s">
        <v>284</v>
      </c>
      <c r="N6" s="171" t="str">
        <f>IF(ISBLANK(J7),"",J7)</f>
        <v/>
      </c>
      <c r="O6" s="80" t="str">
        <f>IF(ISBLANK(I7),"",I7)</f>
        <v/>
      </c>
      <c r="P6" s="211"/>
    </row>
    <row r="7" spans="1:17" ht="24.75" x14ac:dyDescent="0.25">
      <c r="A7" s="218">
        <v>2023</v>
      </c>
      <c r="B7" s="601"/>
      <c r="C7" s="612"/>
      <c r="D7" s="946"/>
      <c r="E7" s="601"/>
      <c r="F7" s="612"/>
      <c r="G7" s="946"/>
      <c r="H7" s="601"/>
      <c r="I7" s="612"/>
      <c r="J7" s="612"/>
      <c r="K7" s="218">
        <f>SUM(B7,E7,H7)</f>
        <v>0</v>
      </c>
      <c r="M7" s="106" t="s">
        <v>285</v>
      </c>
      <c r="N7" s="220" t="str">
        <f>IF(ISBLANK(G7),"",G7)</f>
        <v/>
      </c>
      <c r="O7" s="107" t="str">
        <f>IF(ISBLANK(F7),"",F7)</f>
        <v/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 t="str">
        <f>IF(ISBLANK(D7),"",D7)</f>
        <v/>
      </c>
      <c r="O8" s="83" t="str">
        <f>IF(ISBLANK(C7),"",C7)</f>
        <v/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 t="str">
        <f>IF(ISBLANK(J7),"",J7)</f>
        <v/>
      </c>
      <c r="O13" s="80" t="str">
        <f>IF(ISBLANK(I7),"",I7)</f>
        <v/>
      </c>
      <c r="P13" s="211"/>
    </row>
    <row r="14" spans="1:17" ht="27.75" customHeight="1" x14ac:dyDescent="0.25">
      <c r="M14" s="106" t="s">
        <v>515</v>
      </c>
      <c r="N14" s="220" t="str">
        <f>IF(ISBLANK(G7),"",G7)</f>
        <v/>
      </c>
      <c r="O14" s="107" t="str">
        <f>IF(ISBLANK(F7),"",F7)</f>
        <v/>
      </c>
      <c r="P14" s="211"/>
    </row>
    <row r="15" spans="1:17" ht="26.25" customHeight="1" x14ac:dyDescent="0.25">
      <c r="M15" s="108" t="s">
        <v>516</v>
      </c>
      <c r="N15" s="170" t="str">
        <f>IF(ISBLANK(D7),"",D7)</f>
        <v/>
      </c>
      <c r="O15" s="83" t="str">
        <f>IF(ISBLANK(C7),"",C7)</f>
        <v/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/>
      <c r="C21" s="616"/>
      <c r="D21" s="616"/>
      <c r="E21" s="599"/>
      <c r="F21" s="616"/>
      <c r="G21" s="945"/>
      <c r="H21" s="616"/>
      <c r="I21" s="616"/>
      <c r="J21" s="616"/>
      <c r="K21" s="217">
        <f>SUM(B21,E21,H21)</f>
        <v>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/>
      <c r="C22" s="1028"/>
      <c r="D22" s="980"/>
      <c r="E22" s="1034"/>
      <c r="F22" s="1028"/>
      <c r="G22" s="980"/>
      <c r="H22" s="1034"/>
      <c r="I22" s="1028"/>
      <c r="J22" s="1028"/>
      <c r="K22" s="218">
        <f>SUM(B22,E22,H22)</f>
        <v>0</v>
      </c>
      <c r="M22" s="105" t="s">
        <v>284</v>
      </c>
      <c r="N22" s="171" t="str">
        <f>IF(ISBLANK(J23),"",J23)</f>
        <v/>
      </c>
      <c r="O22" s="80" t="str">
        <f>IF(ISBLANK(I23),"",I23)</f>
        <v/>
      </c>
      <c r="P22" s="211"/>
    </row>
    <row r="23" spans="1:17" ht="24.75" x14ac:dyDescent="0.25">
      <c r="A23" s="218">
        <v>2022</v>
      </c>
      <c r="B23" s="1034"/>
      <c r="C23" s="1028"/>
      <c r="D23" s="980"/>
      <c r="E23" s="1034"/>
      <c r="F23" s="1028"/>
      <c r="G23" s="980"/>
      <c r="H23" s="1034"/>
      <c r="I23" s="1028"/>
      <c r="J23" s="1028"/>
      <c r="K23" s="218">
        <f>SUM(B23,E23,H23)</f>
        <v>0</v>
      </c>
      <c r="M23" s="106" t="s">
        <v>285</v>
      </c>
      <c r="N23" s="220" t="str">
        <f>IF(ISBLANK(G23),"",G23)</f>
        <v/>
      </c>
      <c r="O23" s="107" t="str">
        <f>IF(ISBLANK(F23),"",F23)</f>
        <v/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 t="str">
        <f>IF(ISBLANK(D23),"",D23)</f>
        <v/>
      </c>
      <c r="O24" s="109" t="str">
        <f>IF(ISBLANK(C23),"",C23)</f>
        <v/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 t="str">
        <f>IF(ISBLANK(J23),"",J23)</f>
        <v/>
      </c>
      <c r="O29" s="80" t="str">
        <f>IF(ISBLANK(I23),"",I23)</f>
        <v/>
      </c>
      <c r="P29" s="211"/>
    </row>
    <row r="30" spans="1:17" ht="27.75" customHeight="1" x14ac:dyDescent="0.25">
      <c r="M30" s="106" t="s">
        <v>515</v>
      </c>
      <c r="N30" s="220" t="str">
        <f>IF(ISBLANK(G23),"",G23)</f>
        <v/>
      </c>
      <c r="O30" s="107" t="str">
        <f>IF(ISBLANK(F23),"",F23)</f>
        <v/>
      </c>
      <c r="P30" s="211"/>
    </row>
    <row r="31" spans="1:17" ht="27.75" customHeight="1" x14ac:dyDescent="0.25">
      <c r="M31" s="108" t="s">
        <v>516</v>
      </c>
      <c r="N31" s="221" t="str">
        <f>IF(ISBLANK(D23),"",D23)</f>
        <v/>
      </c>
      <c r="O31" s="109" t="str">
        <f>IF(ISBLANK(C23),"",C23)</f>
        <v/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0</v>
      </c>
      <c r="D5" s="253"/>
    </row>
    <row r="6" spans="1:4" ht="30" x14ac:dyDescent="0.25">
      <c r="A6" s="686" t="s">
        <v>474</v>
      </c>
      <c r="B6" s="617">
        <v>0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/>
      <c r="J5" s="611"/>
      <c r="K5" s="945"/>
      <c r="L5" s="610"/>
      <c r="M5" s="611"/>
      <c r="N5" s="945"/>
    </row>
    <row r="6" spans="1:14" x14ac:dyDescent="0.25">
      <c r="A6" s="286">
        <v>2021</v>
      </c>
      <c r="B6" s="457"/>
      <c r="C6" s="457"/>
      <c r="D6" s="458"/>
      <c r="E6" s="976"/>
      <c r="F6" s="457"/>
      <c r="G6" s="458"/>
      <c r="H6" s="976"/>
      <c r="I6" s="457"/>
      <c r="J6" s="458"/>
      <c r="K6" s="976"/>
      <c r="L6" s="457"/>
      <c r="M6" s="458"/>
      <c r="N6" s="976"/>
    </row>
    <row r="7" spans="1:14" x14ac:dyDescent="0.25">
      <c r="A7" s="286">
        <v>2022</v>
      </c>
      <c r="B7" s="601"/>
      <c r="C7" s="601"/>
      <c r="D7" s="612"/>
      <c r="E7" s="980"/>
      <c r="F7" s="601"/>
      <c r="G7" s="612"/>
      <c r="H7" s="980"/>
      <c r="I7" s="601"/>
      <c r="J7" s="612"/>
      <c r="K7" s="980"/>
      <c r="L7" s="601"/>
      <c r="M7" s="612"/>
      <c r="N7" s="980"/>
    </row>
    <row r="8" spans="1:14" x14ac:dyDescent="0.25">
      <c r="A8" s="219">
        <v>2023</v>
      </c>
      <c r="B8" s="947"/>
      <c r="C8" s="947"/>
      <c r="D8" s="981"/>
      <c r="E8" s="979"/>
      <c r="F8" s="947"/>
      <c r="G8" s="981"/>
      <c r="H8" s="979"/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/>
      <c r="C5" s="207"/>
      <c r="G5" s="113"/>
      <c r="H5" s="174" t="s">
        <v>586</v>
      </c>
      <c r="I5" s="207"/>
      <c r="J5" s="207"/>
    </row>
    <row r="6" spans="1:13" ht="15" customHeight="1" x14ac:dyDescent="0.25">
      <c r="A6" s="175" t="s">
        <v>587</v>
      </c>
      <c r="B6" s="208"/>
      <c r="C6" s="208"/>
      <c r="G6" s="113"/>
      <c r="H6" s="175" t="s">
        <v>587</v>
      </c>
      <c r="I6" s="208"/>
      <c r="J6" s="208"/>
    </row>
    <row r="7" spans="1:13" ht="15" customHeight="1" x14ac:dyDescent="0.25">
      <c r="A7" s="175" t="s">
        <v>588</v>
      </c>
      <c r="B7" s="208"/>
      <c r="C7" s="208"/>
      <c r="G7" s="113"/>
      <c r="H7" s="175" t="s">
        <v>588</v>
      </c>
      <c r="I7" s="208"/>
      <c r="J7" s="208"/>
    </row>
    <row r="8" spans="1:13" ht="15" customHeight="1" x14ac:dyDescent="0.25">
      <c r="A8" s="175" t="s">
        <v>589</v>
      </c>
      <c r="B8" s="208"/>
      <c r="C8" s="208"/>
      <c r="G8" s="113"/>
      <c r="H8" s="175" t="s">
        <v>589</v>
      </c>
      <c r="I8" s="208"/>
      <c r="J8" s="208"/>
    </row>
    <row r="9" spans="1:13" ht="15" customHeight="1" x14ac:dyDescent="0.25">
      <c r="A9" s="175" t="s">
        <v>590</v>
      </c>
      <c r="B9" s="208"/>
      <c r="C9" s="208"/>
      <c r="G9" s="113"/>
      <c r="H9" s="175" t="s">
        <v>590</v>
      </c>
      <c r="I9" s="208"/>
      <c r="J9" s="208"/>
    </row>
    <row r="10" spans="1:13" ht="15" customHeight="1" x14ac:dyDescent="0.25">
      <c r="A10" s="175" t="s">
        <v>591</v>
      </c>
      <c r="B10" s="208"/>
      <c r="C10" s="208"/>
      <c r="G10" s="113"/>
      <c r="H10" s="175" t="s">
        <v>591</v>
      </c>
      <c r="I10" s="208"/>
      <c r="J10" s="208"/>
    </row>
    <row r="11" spans="1:13" ht="15" customHeight="1" x14ac:dyDescent="0.25">
      <c r="A11" s="176" t="s">
        <v>592</v>
      </c>
      <c r="B11" s="209"/>
      <c r="C11" s="209"/>
      <c r="G11" s="113"/>
      <c r="H11" s="176" t="s">
        <v>592</v>
      </c>
      <c r="I11" s="209"/>
      <c r="J11" s="209"/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 t="str">
        <f>IF(ISBLANK(B5),"0",B5)</f>
        <v>0</v>
      </c>
      <c r="C17" s="178" t="str">
        <f>IF(ISBLANK(C5),"0",C5)</f>
        <v>0</v>
      </c>
      <c r="G17" s="113"/>
      <c r="H17" s="174" t="s">
        <v>586</v>
      </c>
      <c r="I17" s="177" t="str">
        <f>IF(ISBLANK(I5),"0",I5)</f>
        <v>0</v>
      </c>
      <c r="J17" s="178" t="str">
        <f>IF(ISBLANK(J5),"0",J5)</f>
        <v>0</v>
      </c>
    </row>
    <row r="18" spans="1:13" ht="15" customHeight="1" x14ac:dyDescent="0.25">
      <c r="A18" s="175" t="s">
        <v>587</v>
      </c>
      <c r="B18" s="179" t="str">
        <f t="shared" ref="B18:C18" si="0">IF(ISBLANK(B6),"0",B6)</f>
        <v>0</v>
      </c>
      <c r="C18" s="180" t="str">
        <f t="shared" si="0"/>
        <v>0</v>
      </c>
      <c r="G18" s="113"/>
      <c r="H18" s="175" t="s">
        <v>587</v>
      </c>
      <c r="I18" s="179" t="str">
        <f t="shared" ref="I18:J18" si="1">IF(ISBLANK(I6),"0",I6)</f>
        <v>0</v>
      </c>
      <c r="J18" s="180" t="str">
        <f t="shared" si="1"/>
        <v>0</v>
      </c>
    </row>
    <row r="19" spans="1:13" ht="15" customHeight="1" x14ac:dyDescent="0.25">
      <c r="A19" s="175" t="s">
        <v>588</v>
      </c>
      <c r="B19" s="179" t="str">
        <f t="shared" ref="B19:C19" si="2">IF(ISBLANK(B7),"0",B7)</f>
        <v>0</v>
      </c>
      <c r="C19" s="180" t="str">
        <f t="shared" si="2"/>
        <v>0</v>
      </c>
      <c r="G19" s="113"/>
      <c r="H19" s="175" t="s">
        <v>588</v>
      </c>
      <c r="I19" s="179" t="str">
        <f t="shared" ref="I19:J19" si="3">IF(ISBLANK(I7),"0",I7)</f>
        <v>0</v>
      </c>
      <c r="J19" s="180" t="str">
        <f t="shared" si="3"/>
        <v>0</v>
      </c>
    </row>
    <row r="20" spans="1:13" ht="15" customHeight="1" x14ac:dyDescent="0.25">
      <c r="A20" s="175" t="s">
        <v>589</v>
      </c>
      <c r="B20" s="179" t="str">
        <f t="shared" ref="B20:C20" si="4">IF(ISBLANK(B8),"0",B8)</f>
        <v>0</v>
      </c>
      <c r="C20" s="180" t="str">
        <f t="shared" si="4"/>
        <v>0</v>
      </c>
      <c r="G20" s="113"/>
      <c r="H20" s="175" t="s">
        <v>589</v>
      </c>
      <c r="I20" s="179" t="str">
        <f t="shared" ref="I20:J20" si="5">IF(ISBLANK(I8),"0",I8)</f>
        <v>0</v>
      </c>
      <c r="J20" s="180" t="str">
        <f t="shared" si="5"/>
        <v>0</v>
      </c>
    </row>
    <row r="21" spans="1:13" ht="15" customHeight="1" x14ac:dyDescent="0.25">
      <c r="A21" s="175" t="s">
        <v>590</v>
      </c>
      <c r="B21" s="179" t="str">
        <f t="shared" ref="B21:C21" si="6">IF(ISBLANK(B9),"0",B9)</f>
        <v>0</v>
      </c>
      <c r="C21" s="180" t="str">
        <f t="shared" si="6"/>
        <v>0</v>
      </c>
      <c r="G21" s="113"/>
      <c r="H21" s="175" t="s">
        <v>590</v>
      </c>
      <c r="I21" s="179" t="str">
        <f t="shared" ref="I21:J21" si="7">IF(ISBLANK(I9),"0",I9)</f>
        <v>0</v>
      </c>
      <c r="J21" s="180" t="str">
        <f t="shared" si="7"/>
        <v>0</v>
      </c>
    </row>
    <row r="22" spans="1:13" ht="15" customHeight="1" x14ac:dyDescent="0.25">
      <c r="A22" s="175" t="s">
        <v>591</v>
      </c>
      <c r="B22" s="179" t="str">
        <f t="shared" ref="B22:C22" si="8">IF(ISBLANK(B10),"0",B10)</f>
        <v>0</v>
      </c>
      <c r="C22" s="180" t="str">
        <f t="shared" si="8"/>
        <v>0</v>
      </c>
      <c r="G22" s="113"/>
      <c r="H22" s="175" t="s">
        <v>591</v>
      </c>
      <c r="I22" s="179" t="str">
        <f t="shared" ref="I22:J22" si="9">IF(ISBLANK(I10),"0",I10)</f>
        <v>0</v>
      </c>
      <c r="J22" s="180" t="str">
        <f t="shared" si="9"/>
        <v>0</v>
      </c>
    </row>
    <row r="23" spans="1:13" ht="15" customHeight="1" x14ac:dyDescent="0.25">
      <c r="A23" s="176" t="s">
        <v>592</v>
      </c>
      <c r="B23" s="181" t="str">
        <f t="shared" ref="B23:C23" si="10">IF(ISBLANK(B11),"0",B11)</f>
        <v>0</v>
      </c>
      <c r="C23" s="182" t="str">
        <f t="shared" si="10"/>
        <v>0</v>
      </c>
      <c r="G23" s="113"/>
      <c r="H23" s="176" t="s">
        <v>592</v>
      </c>
      <c r="I23" s="181" t="str">
        <f t="shared" ref="I23:J23" si="11">IF(ISBLANK(I11),"0",I11)</f>
        <v>0</v>
      </c>
      <c r="J23" s="182" t="str">
        <f t="shared" si="11"/>
        <v>0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 t="e">
        <f>B17/SUM(B17:B23)*100</f>
        <v>#DIV/0!</v>
      </c>
      <c r="C29" s="184" t="e">
        <f>C17/SUM(C17:C23)*100</f>
        <v>#DIV/0!</v>
      </c>
      <c r="D29" s="253"/>
      <c r="E29" s="253"/>
      <c r="G29" s="113"/>
      <c r="H29" s="174" t="s">
        <v>593</v>
      </c>
      <c r="I29" s="184" t="e">
        <f>I17/SUM(I17:I23)*100</f>
        <v>#DIV/0!</v>
      </c>
      <c r="J29" s="184" t="e">
        <f>J17/SUM(J17:J23)*100</f>
        <v>#DIV/0!</v>
      </c>
      <c r="K29" s="253"/>
      <c r="L29" s="253"/>
    </row>
    <row r="30" spans="1:13" ht="15" customHeight="1" x14ac:dyDescent="0.25">
      <c r="A30" s="175" t="s">
        <v>594</v>
      </c>
      <c r="B30" s="185" t="e">
        <f>B18/SUM(B17:B23)*100</f>
        <v>#DIV/0!</v>
      </c>
      <c r="C30" s="185" t="e">
        <f>C18/SUM(C17:C23)*100</f>
        <v>#DIV/0!</v>
      </c>
      <c r="D30" s="253"/>
      <c r="E30" s="253"/>
      <c r="G30" s="113"/>
      <c r="H30" s="175" t="s">
        <v>594</v>
      </c>
      <c r="I30" s="185" t="e">
        <f>I18/SUM(I17:I23)*100</f>
        <v>#DIV/0!</v>
      </c>
      <c r="J30" s="185" t="e">
        <f>J18/SUM(J17:J23)*100</f>
        <v>#DIV/0!</v>
      </c>
      <c r="K30" s="253"/>
      <c r="L30" s="253"/>
    </row>
    <row r="31" spans="1:13" ht="15" customHeight="1" x14ac:dyDescent="0.25">
      <c r="A31" s="175" t="s">
        <v>595</v>
      </c>
      <c r="B31" s="185" t="e">
        <f>B19/SUM(B17:B23)*100</f>
        <v>#DIV/0!</v>
      </c>
      <c r="C31" s="185" t="e">
        <f>C19/SUM(C17:C23)*100</f>
        <v>#DIV/0!</v>
      </c>
      <c r="D31" s="253"/>
      <c r="E31" s="253"/>
      <c r="G31" s="113"/>
      <c r="H31" s="175" t="s">
        <v>595</v>
      </c>
      <c r="I31" s="185" t="e">
        <f>I19/SUM(I17:I23)*100</f>
        <v>#DIV/0!</v>
      </c>
      <c r="J31" s="185" t="e">
        <f>J19/SUM(J17:J23)*100</f>
        <v>#DIV/0!</v>
      </c>
      <c r="K31" s="253"/>
      <c r="L31" s="253"/>
    </row>
    <row r="32" spans="1:13" ht="15" customHeight="1" x14ac:dyDescent="0.25">
      <c r="A32" s="175" t="s">
        <v>596</v>
      </c>
      <c r="B32" s="185" t="e">
        <f>B20/SUM(B17:B23)*100</f>
        <v>#DIV/0!</v>
      </c>
      <c r="C32" s="185" t="e">
        <f>C20/SUM(C17:C23)*100</f>
        <v>#DIV/0!</v>
      </c>
      <c r="D32" s="253"/>
      <c r="E32" s="253"/>
      <c r="G32" s="113"/>
      <c r="H32" s="175" t="s">
        <v>596</v>
      </c>
      <c r="I32" s="185" t="e">
        <f>I20/SUM(I17:I23)*100</f>
        <v>#DIV/0!</v>
      </c>
      <c r="J32" s="185" t="e">
        <f>J20/SUM(J17:J23)*100</f>
        <v>#DIV/0!</v>
      </c>
      <c r="K32" s="253"/>
      <c r="L32" s="253"/>
    </row>
    <row r="33" spans="1:12" ht="15" customHeight="1" x14ac:dyDescent="0.25">
      <c r="A33" s="175" t="s">
        <v>597</v>
      </c>
      <c r="B33" s="185" t="e">
        <f>B21/SUM(B17:B23)*100</f>
        <v>#DIV/0!</v>
      </c>
      <c r="C33" s="185" t="e">
        <f>C21/SUM(C17:C23)*100</f>
        <v>#DIV/0!</v>
      </c>
      <c r="D33" s="253"/>
      <c r="E33" s="253"/>
      <c r="G33" s="113"/>
      <c r="H33" s="175" t="s">
        <v>597</v>
      </c>
      <c r="I33" s="185" t="e">
        <f>I21/SUM(I17:I23)*100</f>
        <v>#DIV/0!</v>
      </c>
      <c r="J33" s="185" t="e">
        <f>J21/SUM(J17:J23)*100</f>
        <v>#DIV/0!</v>
      </c>
      <c r="K33" s="253"/>
      <c r="L33" s="253"/>
    </row>
    <row r="34" spans="1:12" ht="15" customHeight="1" x14ac:dyDescent="0.25">
      <c r="A34" s="175" t="s">
        <v>598</v>
      </c>
      <c r="B34" s="185" t="e">
        <f>B22/SUM(B17:B23)*100</f>
        <v>#DIV/0!</v>
      </c>
      <c r="C34" s="185" t="e">
        <f>C22/SUM(C17:C23)*100</f>
        <v>#DIV/0!</v>
      </c>
      <c r="D34" s="253"/>
      <c r="E34" s="253"/>
      <c r="G34" s="113"/>
      <c r="H34" s="175" t="s">
        <v>598</v>
      </c>
      <c r="I34" s="185" t="e">
        <f>I22/SUM(I17:I23)*100</f>
        <v>#DIV/0!</v>
      </c>
      <c r="J34" s="185" t="e">
        <f>J22/SUM(J17:J23)*100</f>
        <v>#DIV/0!</v>
      </c>
      <c r="K34" s="253"/>
      <c r="L34" s="253"/>
    </row>
    <row r="35" spans="1:12" ht="15" customHeight="1" x14ac:dyDescent="0.25">
      <c r="A35" s="176" t="s">
        <v>599</v>
      </c>
      <c r="B35" s="186" t="e">
        <f>B23/SUM(B17:B23)*100</f>
        <v>#DIV/0!</v>
      </c>
      <c r="C35" s="186" t="e">
        <f>C23/SUM(C17:C23)*100</f>
        <v>#DIV/0!</v>
      </c>
      <c r="D35" s="253"/>
      <c r="E35" s="253"/>
      <c r="G35" s="113"/>
      <c r="H35" s="176" t="s">
        <v>599</v>
      </c>
      <c r="I35" s="186" t="e">
        <f>I23/SUM(I17:I23)*100</f>
        <v>#DIV/0!</v>
      </c>
      <c r="J35" s="186" t="e">
        <f>J23/SUM(J17:J23)*100</f>
        <v>#DIV/0!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 t="e">
        <f t="shared" ref="B41:C47" si="12">B29</f>
        <v>#DIV/0!</v>
      </c>
      <c r="C41" s="184" t="e">
        <f t="shared" si="12"/>
        <v>#DIV/0!</v>
      </c>
      <c r="G41" s="113"/>
      <c r="H41" s="174" t="s">
        <v>601</v>
      </c>
      <c r="I41" s="184" t="e">
        <f t="shared" ref="I41:J41" si="13">I29</f>
        <v>#DIV/0!</v>
      </c>
      <c r="J41" s="184" t="e">
        <f t="shared" si="13"/>
        <v>#DIV/0!</v>
      </c>
    </row>
    <row r="42" spans="1:12" x14ac:dyDescent="0.25">
      <c r="A42" s="175" t="s">
        <v>602</v>
      </c>
      <c r="B42" s="185" t="e">
        <f t="shared" si="12"/>
        <v>#DIV/0!</v>
      </c>
      <c r="C42" s="185" t="e">
        <f t="shared" si="12"/>
        <v>#DIV/0!</v>
      </c>
      <c r="G42" s="113"/>
      <c r="H42" s="175" t="s">
        <v>602</v>
      </c>
      <c r="I42" s="185" t="e">
        <f t="shared" ref="I42:J42" si="14">I30</f>
        <v>#DIV/0!</v>
      </c>
      <c r="J42" s="185" t="e">
        <f t="shared" si="14"/>
        <v>#DIV/0!</v>
      </c>
    </row>
    <row r="43" spans="1:12" x14ac:dyDescent="0.25">
      <c r="A43" s="175" t="s">
        <v>603</v>
      </c>
      <c r="B43" s="185" t="e">
        <f t="shared" si="12"/>
        <v>#DIV/0!</v>
      </c>
      <c r="C43" s="185" t="e">
        <f t="shared" si="12"/>
        <v>#DIV/0!</v>
      </c>
      <c r="G43" s="113"/>
      <c r="H43" s="175" t="s">
        <v>603</v>
      </c>
      <c r="I43" s="185" t="e">
        <f t="shared" ref="I43:J43" si="15">I31</f>
        <v>#DIV/0!</v>
      </c>
      <c r="J43" s="185" t="e">
        <f t="shared" si="15"/>
        <v>#DIV/0!</v>
      </c>
    </row>
    <row r="44" spans="1:12" x14ac:dyDescent="0.25">
      <c r="A44" s="175" t="s">
        <v>604</v>
      </c>
      <c r="B44" s="185" t="e">
        <f t="shared" si="12"/>
        <v>#DIV/0!</v>
      </c>
      <c r="C44" s="185" t="e">
        <f t="shared" si="12"/>
        <v>#DIV/0!</v>
      </c>
      <c r="G44" s="113"/>
      <c r="H44" s="175" t="s">
        <v>604</v>
      </c>
      <c r="I44" s="185" t="e">
        <f t="shared" ref="I44:J44" si="16">I32</f>
        <v>#DIV/0!</v>
      </c>
      <c r="J44" s="185" t="e">
        <f t="shared" si="16"/>
        <v>#DIV/0!</v>
      </c>
    </row>
    <row r="45" spans="1:12" x14ac:dyDescent="0.25">
      <c r="A45" s="175" t="s">
        <v>605</v>
      </c>
      <c r="B45" s="185" t="e">
        <f t="shared" si="12"/>
        <v>#DIV/0!</v>
      </c>
      <c r="C45" s="185" t="e">
        <f t="shared" si="12"/>
        <v>#DIV/0!</v>
      </c>
      <c r="G45" s="113"/>
      <c r="H45" s="175" t="s">
        <v>605</v>
      </c>
      <c r="I45" s="185" t="e">
        <f t="shared" ref="I45:J45" si="17">I33</f>
        <v>#DIV/0!</v>
      </c>
      <c r="J45" s="185" t="e">
        <f t="shared" si="17"/>
        <v>#DIV/0!</v>
      </c>
    </row>
    <row r="46" spans="1:12" x14ac:dyDescent="0.25">
      <c r="A46" s="175" t="s">
        <v>606</v>
      </c>
      <c r="B46" s="185" t="e">
        <f t="shared" si="12"/>
        <v>#DIV/0!</v>
      </c>
      <c r="C46" s="185" t="e">
        <f t="shared" si="12"/>
        <v>#DIV/0!</v>
      </c>
      <c r="G46" s="113"/>
      <c r="H46" s="175" t="s">
        <v>606</v>
      </c>
      <c r="I46" s="185" t="e">
        <f t="shared" ref="I46:J46" si="18">I34</f>
        <v>#DIV/0!</v>
      </c>
      <c r="J46" s="185" t="e">
        <f t="shared" si="18"/>
        <v>#DIV/0!</v>
      </c>
    </row>
    <row r="47" spans="1:12" x14ac:dyDescent="0.25">
      <c r="A47" s="176" t="s">
        <v>607</v>
      </c>
      <c r="B47" s="186" t="e">
        <f t="shared" si="12"/>
        <v>#DIV/0!</v>
      </c>
      <c r="C47" s="186" t="e">
        <f t="shared" si="12"/>
        <v>#DIV/0!</v>
      </c>
      <c r="G47" s="113"/>
      <c r="H47" s="176" t="s">
        <v>607</v>
      </c>
      <c r="I47" s="186" t="e">
        <f t="shared" ref="I47:J47" si="19">I35</f>
        <v>#DIV/0!</v>
      </c>
      <c r="J47" s="186" t="e">
        <f t="shared" si="19"/>
        <v>#DIV/0!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/>
      <c r="C5" s="207"/>
      <c r="D5" s="253"/>
      <c r="E5" s="253"/>
      <c r="F5" s="1003"/>
      <c r="H5" s="174" t="s">
        <v>624</v>
      </c>
      <c r="I5" s="207"/>
      <c r="J5" s="207"/>
    </row>
    <row r="6" spans="1:10" ht="15" customHeight="1" x14ac:dyDescent="0.25">
      <c r="A6" s="175" t="s">
        <v>625</v>
      </c>
      <c r="B6" s="208"/>
      <c r="C6" s="208"/>
      <c r="D6" s="253"/>
      <c r="E6" s="253"/>
      <c r="F6" s="1003"/>
      <c r="H6" s="175" t="s">
        <v>625</v>
      </c>
      <c r="I6" s="208"/>
      <c r="J6" s="208"/>
    </row>
    <row r="7" spans="1:10" ht="15" customHeight="1" x14ac:dyDescent="0.25">
      <c r="A7" s="176" t="s">
        <v>626</v>
      </c>
      <c r="B7" s="209"/>
      <c r="C7" s="209"/>
      <c r="D7" s="253"/>
      <c r="E7" s="253"/>
      <c r="F7" s="1003"/>
      <c r="H7" s="175" t="s">
        <v>626</v>
      </c>
      <c r="I7" s="208"/>
      <c r="J7" s="208"/>
    </row>
    <row r="8" spans="1:10" x14ac:dyDescent="0.25">
      <c r="D8" s="253"/>
      <c r="E8" s="253"/>
      <c r="F8" s="1003"/>
      <c r="H8" s="176" t="s">
        <v>2351</v>
      </c>
      <c r="I8" s="209"/>
      <c r="J8" s="209"/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 t="str">
        <f>IF(ISBLANK(B5),"0",B5)</f>
        <v>0</v>
      </c>
      <c r="C13" s="178" t="str">
        <f>IF(ISBLANK(C5),"0",C5)</f>
        <v>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 t="str">
        <f t="shared" ref="B14:C15" si="0">IF(ISBLANK(B6),"0",B6)</f>
        <v>0</v>
      </c>
      <c r="C14" s="180" t="str">
        <f t="shared" si="0"/>
        <v>0</v>
      </c>
      <c r="D14" s="253"/>
      <c r="E14" s="253"/>
      <c r="F14" s="1003"/>
      <c r="H14" s="174" t="s">
        <v>624</v>
      </c>
      <c r="I14" s="177" t="str">
        <f>IF(ISBLANK(I5),"0",I5)</f>
        <v>0</v>
      </c>
      <c r="J14" s="178" t="str">
        <f>IF(ISBLANK(J5),"0",J5)</f>
        <v>0</v>
      </c>
    </row>
    <row r="15" spans="1:10" ht="15" customHeight="1" x14ac:dyDescent="0.25">
      <c r="A15" s="176" t="s">
        <v>626</v>
      </c>
      <c r="B15" s="181" t="str">
        <f t="shared" si="0"/>
        <v>0</v>
      </c>
      <c r="C15" s="182" t="str">
        <f t="shared" si="0"/>
        <v>0</v>
      </c>
      <c r="D15" s="253"/>
      <c r="E15" s="253"/>
      <c r="F15" s="1003"/>
      <c r="H15" s="175" t="s">
        <v>625</v>
      </c>
      <c r="I15" s="179" t="str">
        <f t="shared" ref="I15:J15" si="1">IF(ISBLANK(I6),"0",I6)</f>
        <v>0</v>
      </c>
      <c r="J15" s="180" t="str">
        <f t="shared" si="1"/>
        <v>0</v>
      </c>
    </row>
    <row r="16" spans="1:10" x14ac:dyDescent="0.25">
      <c r="D16" s="253"/>
      <c r="E16" s="253"/>
      <c r="F16" s="1003"/>
      <c r="H16" s="175" t="s">
        <v>626</v>
      </c>
      <c r="I16" s="179" t="str">
        <f t="shared" ref="I16:J16" si="2">IF(ISBLANK(I7),"0",I7)</f>
        <v>0</v>
      </c>
      <c r="J16" s="180" t="str">
        <f t="shared" si="2"/>
        <v>0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 t="str">
        <f t="shared" ref="I17:J17" si="3">IF(ISBLANK(I8),"0",I8)</f>
        <v>0</v>
      </c>
      <c r="J17" s="182" t="str">
        <f t="shared" si="3"/>
        <v>0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 t="e">
        <f>B13/SUM(B13:B15)*100</f>
        <v>#DIV/0!</v>
      </c>
      <c r="C21" s="184" t="e">
        <f>C13/SUM(C13:C15)*100</f>
        <v>#DIV/0!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 t="e">
        <f>B14/SUM(B13:B15)*100</f>
        <v>#DIV/0!</v>
      </c>
      <c r="C22" s="185" t="e">
        <f>C14/SUM(C13:C15)*100</f>
        <v>#DIV/0!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 t="e">
        <f>B15/SUM(B13:B15)*100</f>
        <v>#DIV/0!</v>
      </c>
      <c r="C23" s="186" t="e">
        <f>C15/SUM(C13:C15)*100</f>
        <v>#DIV/0!</v>
      </c>
      <c r="D23" s="253"/>
      <c r="E23" s="253"/>
      <c r="F23" s="1003"/>
      <c r="H23" s="174" t="s">
        <v>629</v>
      </c>
      <c r="I23" s="184" t="e">
        <f>I14/SUM(I14:I17)*100</f>
        <v>#DIV/0!</v>
      </c>
      <c r="J23" s="184" t="e">
        <f>J14/SUM(J14:J17)*100</f>
        <v>#DIV/0!</v>
      </c>
    </row>
    <row r="24" spans="1:10" x14ac:dyDescent="0.25">
      <c r="D24" s="253"/>
      <c r="E24" s="253"/>
      <c r="F24" s="1003"/>
      <c r="H24" s="175" t="s">
        <v>657</v>
      </c>
      <c r="I24" s="185" t="e">
        <f>I15/SUM(I14:I17)*100</f>
        <v>#DIV/0!</v>
      </c>
      <c r="J24" s="185" t="e">
        <f>J15/SUM(J14:J17)*100</f>
        <v>#DIV/0!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 t="e">
        <f>I16/SUM(I14:I17)*100</f>
        <v>#DIV/0!</v>
      </c>
      <c r="J25" s="185" t="e">
        <f>J16/SUM(J14:J17)*100</f>
        <v>#DIV/0!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 t="e">
        <f>I17/SUM(I14:I17)*100</f>
        <v>#DIV/0!</v>
      </c>
      <c r="J26" s="186" t="e">
        <f>J17/SUM(J14:J17)*100</f>
        <v>#DIV/0!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 t="e">
        <f t="shared" ref="B29:C31" si="4">B21</f>
        <v>#DIV/0!</v>
      </c>
      <c r="C29" s="189" t="e">
        <f t="shared" si="4"/>
        <v>#DIV/0!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 t="e">
        <f t="shared" si="4"/>
        <v>#DIV/0!</v>
      </c>
      <c r="C30" s="192" t="e">
        <f t="shared" si="4"/>
        <v>#DIV/0!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 t="e">
        <f t="shared" si="4"/>
        <v>#DIV/0!</v>
      </c>
      <c r="C31" s="195" t="e">
        <f t="shared" si="4"/>
        <v>#DIV/0!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 t="e">
        <f>I23</f>
        <v>#DIV/0!</v>
      </c>
      <c r="J32" s="189" t="e">
        <f>J23</f>
        <v>#DIV/0!</v>
      </c>
    </row>
    <row r="33" spans="4:10" x14ac:dyDescent="0.25">
      <c r="D33" s="253"/>
      <c r="E33" s="253"/>
      <c r="F33" s="1003"/>
      <c r="H33" s="190" t="s">
        <v>632</v>
      </c>
      <c r="I33" s="191" t="e">
        <f t="shared" ref="I33:J33" si="5">I24</f>
        <v>#DIV/0!</v>
      </c>
      <c r="J33" s="192" t="e">
        <f t="shared" si="5"/>
        <v>#DIV/0!</v>
      </c>
    </row>
    <row r="34" spans="4:10" x14ac:dyDescent="0.25">
      <c r="D34" s="253"/>
      <c r="E34" s="253"/>
      <c r="F34" s="1003"/>
      <c r="H34" s="190" t="s">
        <v>633</v>
      </c>
      <c r="I34" s="191" t="e">
        <f t="shared" ref="I34:J34" si="6">I25</f>
        <v>#DIV/0!</v>
      </c>
      <c r="J34" s="192" t="e">
        <f t="shared" si="6"/>
        <v>#DIV/0!</v>
      </c>
    </row>
    <row r="35" spans="4:10" x14ac:dyDescent="0.25">
      <c r="D35" s="253"/>
      <c r="E35" s="253"/>
      <c r="F35" s="1003"/>
      <c r="H35" s="193" t="s">
        <v>2355</v>
      </c>
      <c r="I35" s="194" t="e">
        <f t="shared" ref="I35:J35" si="7">I26</f>
        <v>#DIV/0!</v>
      </c>
      <c r="J35" s="195" t="e">
        <f t="shared" si="7"/>
        <v>#DIV/0!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588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83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/>
      <c r="C9" s="58"/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/>
      <c r="C10" s="58"/>
      <c r="D10" s="129" t="s">
        <v>1355</v>
      </c>
      <c r="E10" s="900" t="s">
        <v>5</v>
      </c>
    </row>
    <row r="11" spans="1:6" x14ac:dyDescent="0.25">
      <c r="A11" s="53" t="s">
        <v>7</v>
      </c>
      <c r="B11" s="58"/>
      <c r="C11" s="58"/>
      <c r="D11" s="129" t="s">
        <v>1355</v>
      </c>
      <c r="E11" s="900" t="s">
        <v>5</v>
      </c>
    </row>
    <row r="12" spans="1:6" x14ac:dyDescent="0.25">
      <c r="A12" s="53" t="s">
        <v>8</v>
      </c>
      <c r="B12" s="58"/>
      <c r="C12" s="58"/>
      <c r="D12" s="129" t="s">
        <v>1355</v>
      </c>
      <c r="E12" s="900" t="s">
        <v>5</v>
      </c>
    </row>
    <row r="13" spans="1:6" x14ac:dyDescent="0.25">
      <c r="A13" s="53" t="s">
        <v>12</v>
      </c>
      <c r="B13" s="58"/>
      <c r="C13" s="58"/>
      <c r="D13" s="129" t="s">
        <v>1355</v>
      </c>
      <c r="E13" s="900" t="s">
        <v>5</v>
      </c>
    </row>
    <row r="14" spans="1:6" x14ac:dyDescent="0.25">
      <c r="A14" s="53" t="s">
        <v>886</v>
      </c>
      <c r="B14" s="58"/>
      <c r="C14" s="58"/>
      <c r="D14" s="129" t="s">
        <v>1355</v>
      </c>
      <c r="E14" s="900" t="s">
        <v>5</v>
      </c>
    </row>
    <row r="15" spans="1:6" x14ac:dyDescent="0.25">
      <c r="A15" s="53" t="s">
        <v>13</v>
      </c>
      <c r="B15" s="58"/>
      <c r="C15" s="58"/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/>
      <c r="C16" s="61"/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/>
      <c r="C5" s="655"/>
      <c r="E5" s="28"/>
      <c r="J5" s="654" t="s">
        <v>542</v>
      </c>
      <c r="K5" s="669" t="str">
        <f>IF(ISBLANK(B5),"",B5)</f>
        <v/>
      </c>
      <c r="L5" s="618" t="str">
        <f>IF(ISBLANK(C5),"",C5)</f>
        <v/>
      </c>
      <c r="N5" s="28"/>
    </row>
    <row r="6" spans="1:15" x14ac:dyDescent="0.25">
      <c r="A6" s="656" t="s">
        <v>543</v>
      </c>
      <c r="B6" s="657"/>
      <c r="C6" s="657"/>
      <c r="E6" s="44"/>
      <c r="J6" s="656" t="s">
        <v>543</v>
      </c>
      <c r="K6" s="670" t="str">
        <f t="shared" ref="K6:K10" si="0">IF(ISBLANK(B6),"",B6)</f>
        <v/>
      </c>
      <c r="L6" s="619" t="str">
        <f t="shared" ref="L6:L10" si="1">IF(ISBLANK(C6),"",C6)</f>
        <v/>
      </c>
      <c r="N6" s="44"/>
    </row>
    <row r="7" spans="1:15" x14ac:dyDescent="0.25">
      <c r="A7" s="656" t="s">
        <v>641</v>
      </c>
      <c r="B7" s="657"/>
      <c r="C7" s="657"/>
      <c r="E7" s="44"/>
      <c r="J7" s="656" t="s">
        <v>641</v>
      </c>
      <c r="K7" s="670" t="str">
        <f t="shared" si="0"/>
        <v/>
      </c>
      <c r="L7" s="619" t="str">
        <f t="shared" si="1"/>
        <v/>
      </c>
      <c r="N7" s="44"/>
    </row>
    <row r="8" spans="1:15" x14ac:dyDescent="0.25">
      <c r="A8" s="650" t="s">
        <v>642</v>
      </c>
      <c r="B8" s="651"/>
      <c r="C8" s="651"/>
      <c r="E8" s="21"/>
      <c r="J8" s="650" t="s">
        <v>642</v>
      </c>
      <c r="K8" s="670" t="str">
        <f t="shared" si="0"/>
        <v/>
      </c>
      <c r="L8" s="619" t="str">
        <f t="shared" si="1"/>
        <v/>
      </c>
      <c r="N8" s="21"/>
    </row>
    <row r="9" spans="1:15" x14ac:dyDescent="0.25">
      <c r="A9" s="650" t="s">
        <v>643</v>
      </c>
      <c r="B9" s="651"/>
      <c r="C9" s="651"/>
      <c r="E9" s="21"/>
      <c r="J9" s="650" t="s">
        <v>643</v>
      </c>
      <c r="K9" s="670" t="str">
        <f t="shared" si="0"/>
        <v/>
      </c>
      <c r="L9" s="619" t="str">
        <f t="shared" si="1"/>
        <v/>
      </c>
      <c r="N9" s="21"/>
    </row>
    <row r="10" spans="1:15" x14ac:dyDescent="0.25">
      <c r="A10" s="652" t="s">
        <v>365</v>
      </c>
      <c r="B10" s="653"/>
      <c r="C10" s="653"/>
      <c r="J10" s="652" t="s">
        <v>365</v>
      </c>
      <c r="K10" s="671" t="str">
        <f t="shared" si="0"/>
        <v/>
      </c>
      <c r="L10" s="620" t="str">
        <f t="shared" si="1"/>
        <v/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/>
      <c r="C15" s="197"/>
      <c r="D15" s="253"/>
      <c r="E15" s="211"/>
      <c r="F15" s="253"/>
      <c r="G15" s="253"/>
      <c r="J15" s="673" t="s">
        <v>488</v>
      </c>
      <c r="K15" s="674">
        <f>B15</f>
        <v>0</v>
      </c>
      <c r="L15" s="197"/>
      <c r="M15" s="253"/>
      <c r="N15" s="211"/>
      <c r="O15" s="253"/>
    </row>
    <row r="16" spans="1:15" x14ac:dyDescent="0.25">
      <c r="A16" s="663" t="s">
        <v>127</v>
      </c>
      <c r="B16" s="617"/>
      <c r="C16" s="197"/>
      <c r="D16" s="253"/>
      <c r="E16" s="254"/>
      <c r="F16" s="253"/>
      <c r="G16" s="253"/>
      <c r="J16" s="675" t="s">
        <v>489</v>
      </c>
      <c r="K16" s="676">
        <f>B16</f>
        <v>0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/>
      <c r="C18" s="197"/>
      <c r="D18" s="255"/>
      <c r="E18" s="256"/>
      <c r="F18" s="253"/>
      <c r="G18" s="253"/>
      <c r="J18" s="678" t="s">
        <v>501</v>
      </c>
      <c r="K18" s="674">
        <f>B18</f>
        <v>0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/>
      <c r="C19" s="198"/>
      <c r="D19" s="255"/>
      <c r="E19" s="256"/>
      <c r="F19" s="253"/>
      <c r="G19" s="253"/>
      <c r="J19" s="672" t="s">
        <v>502</v>
      </c>
      <c r="K19" s="676">
        <f>B19</f>
        <v>0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/>
      <c r="C21" s="253"/>
      <c r="D21" s="253"/>
      <c r="E21" s="253"/>
      <c r="F21" s="253"/>
      <c r="G21" s="253"/>
      <c r="J21" s="661" t="s">
        <v>498</v>
      </c>
      <c r="K21" s="679">
        <f>B21</f>
        <v>0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/>
      <c r="C32" s="655"/>
      <c r="E32" s="28"/>
      <c r="J32" s="654" t="s">
        <v>542</v>
      </c>
      <c r="K32" s="669" t="str">
        <f>IF(ISBLANK(B32),"",B32)</f>
        <v/>
      </c>
      <c r="L32" s="618" t="str">
        <f>IF(ISBLANK(C32),"",C32)</f>
        <v/>
      </c>
      <c r="N32" s="28"/>
    </row>
    <row r="33" spans="1:15" x14ac:dyDescent="0.25">
      <c r="A33" s="656" t="s">
        <v>543</v>
      </c>
      <c r="B33" s="657"/>
      <c r="C33" s="657"/>
      <c r="E33" s="44"/>
      <c r="J33" s="656" t="s">
        <v>543</v>
      </c>
      <c r="K33" s="670" t="str">
        <f t="shared" ref="K33:K37" si="2">IF(ISBLANK(B33),"",B33)</f>
        <v/>
      </c>
      <c r="L33" s="619" t="str">
        <f t="shared" ref="L33:L37" si="3">IF(ISBLANK(C33),"",C33)</f>
        <v/>
      </c>
      <c r="N33" s="44"/>
    </row>
    <row r="34" spans="1:15" x14ac:dyDescent="0.25">
      <c r="A34" s="656" t="s">
        <v>641</v>
      </c>
      <c r="B34" s="657"/>
      <c r="C34" s="657"/>
      <c r="E34" s="44"/>
      <c r="J34" s="656" t="s">
        <v>641</v>
      </c>
      <c r="K34" s="670" t="str">
        <f t="shared" si="2"/>
        <v/>
      </c>
      <c r="L34" s="619" t="str">
        <f t="shared" si="3"/>
        <v/>
      </c>
      <c r="N34" s="44"/>
    </row>
    <row r="35" spans="1:15" x14ac:dyDescent="0.25">
      <c r="A35" s="650" t="s">
        <v>642</v>
      </c>
      <c r="B35" s="651"/>
      <c r="C35" s="651"/>
      <c r="E35" s="21"/>
      <c r="J35" s="650" t="s">
        <v>642</v>
      </c>
      <c r="K35" s="670" t="str">
        <f t="shared" si="2"/>
        <v/>
      </c>
      <c r="L35" s="619" t="str">
        <f t="shared" si="3"/>
        <v/>
      </c>
      <c r="N35" s="21"/>
    </row>
    <row r="36" spans="1:15" x14ac:dyDescent="0.25">
      <c r="A36" s="650" t="s">
        <v>643</v>
      </c>
      <c r="B36" s="651"/>
      <c r="C36" s="651"/>
      <c r="E36" s="21"/>
      <c r="J36" s="650" t="s">
        <v>643</v>
      </c>
      <c r="K36" s="670" t="str">
        <f t="shared" si="2"/>
        <v/>
      </c>
      <c r="L36" s="619" t="str">
        <f t="shared" si="3"/>
        <v/>
      </c>
      <c r="N36" s="21"/>
    </row>
    <row r="37" spans="1:15" x14ac:dyDescent="0.25">
      <c r="A37" s="652" t="s">
        <v>365</v>
      </c>
      <c r="B37" s="653"/>
      <c r="C37" s="653"/>
      <c r="J37" s="652" t="s">
        <v>365</v>
      </c>
      <c r="K37" s="671" t="str">
        <f t="shared" si="2"/>
        <v/>
      </c>
      <c r="L37" s="620" t="str">
        <f t="shared" si="3"/>
        <v/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/>
      <c r="C42" s="197"/>
      <c r="D42" s="253"/>
      <c r="E42" s="211"/>
      <c r="F42" s="253"/>
      <c r="G42" s="253"/>
      <c r="J42" s="673" t="s">
        <v>488</v>
      </c>
      <c r="K42" s="674">
        <f>B42</f>
        <v>0</v>
      </c>
      <c r="L42" s="197"/>
      <c r="M42" s="253"/>
      <c r="N42" s="211"/>
      <c r="O42" s="253"/>
    </row>
    <row r="43" spans="1:15" x14ac:dyDescent="0.25">
      <c r="A43" s="663" t="s">
        <v>127</v>
      </c>
      <c r="B43" s="617"/>
      <c r="C43" s="197"/>
      <c r="D43" s="253"/>
      <c r="E43" s="254"/>
      <c r="F43" s="253"/>
      <c r="G43" s="253"/>
      <c r="J43" s="675" t="s">
        <v>489</v>
      </c>
      <c r="K43" s="676">
        <f>B43</f>
        <v>0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/>
      <c r="C45" s="197"/>
      <c r="D45" s="255"/>
      <c r="E45" s="256"/>
      <c r="F45" s="253"/>
      <c r="G45" s="253"/>
      <c r="J45" s="678" t="s">
        <v>501</v>
      </c>
      <c r="K45" s="674">
        <f>B45</f>
        <v>0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/>
      <c r="C46" s="198"/>
      <c r="D46" s="255"/>
      <c r="E46" s="256"/>
      <c r="F46" s="253"/>
      <c r="G46" s="253"/>
      <c r="J46" s="672" t="s">
        <v>502</v>
      </c>
      <c r="K46" s="676">
        <f>B46</f>
        <v>0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/>
      <c r="C48" s="253"/>
      <c r="D48" s="253"/>
      <c r="E48" s="253"/>
      <c r="F48" s="253"/>
      <c r="G48" s="253"/>
      <c r="J48" s="661" t="s">
        <v>498</v>
      </c>
      <c r="K48" s="679">
        <f>B48</f>
        <v>0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/>
      <c r="C4" s="55"/>
      <c r="D4" s="359" t="s">
        <v>1191</v>
      </c>
      <c r="E4" s="892" t="s">
        <v>5</v>
      </c>
    </row>
    <row r="5" spans="1:5" x14ac:dyDescent="0.25">
      <c r="A5" s="223" t="s">
        <v>1225</v>
      </c>
      <c r="B5" s="58"/>
      <c r="C5" s="58"/>
      <c r="D5" s="129" t="s">
        <v>1191</v>
      </c>
      <c r="E5" s="893" t="s">
        <v>5</v>
      </c>
    </row>
    <row r="6" spans="1:5" x14ac:dyDescent="0.25">
      <c r="A6" s="223" t="s">
        <v>1018</v>
      </c>
      <c r="B6" s="58"/>
      <c r="C6" s="58"/>
      <c r="D6" s="129" t="s">
        <v>1191</v>
      </c>
      <c r="E6" s="893" t="s">
        <v>5</v>
      </c>
    </row>
    <row r="7" spans="1:5" x14ac:dyDescent="0.25">
      <c r="A7" s="223" t="s">
        <v>1226</v>
      </c>
      <c r="B7" s="58"/>
      <c r="C7" s="58"/>
      <c r="D7" s="129" t="s">
        <v>1191</v>
      </c>
      <c r="E7" s="893" t="s">
        <v>5</v>
      </c>
    </row>
    <row r="8" spans="1:5" x14ac:dyDescent="0.25">
      <c r="A8" s="223" t="s">
        <v>1019</v>
      </c>
      <c r="B8" s="58"/>
      <c r="C8" s="58"/>
      <c r="D8" s="129" t="s">
        <v>1191</v>
      </c>
      <c r="E8" s="893" t="s">
        <v>5</v>
      </c>
    </row>
    <row r="9" spans="1:5" x14ac:dyDescent="0.25">
      <c r="A9" s="223" t="s">
        <v>1020</v>
      </c>
      <c r="B9" s="58"/>
      <c r="C9" s="58"/>
      <c r="D9" s="129" t="s">
        <v>1191</v>
      </c>
      <c r="E9" s="893" t="s">
        <v>5</v>
      </c>
    </row>
    <row r="10" spans="1:5" x14ac:dyDescent="0.25">
      <c r="A10" s="224" t="s">
        <v>1227</v>
      </c>
      <c r="B10" s="61"/>
      <c r="C10" s="61"/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/>
      <c r="C4" s="643"/>
      <c r="D4" s="643"/>
      <c r="E4" s="643"/>
      <c r="F4" s="643"/>
      <c r="G4" s="643"/>
      <c r="H4" s="643"/>
      <c r="I4" s="253"/>
      <c r="J4" s="253"/>
      <c r="K4" s="253"/>
    </row>
    <row r="5" spans="1:11" x14ac:dyDescent="0.25">
      <c r="A5" s="767">
        <v>2021</v>
      </c>
      <c r="B5" s="602"/>
      <c r="C5" s="602"/>
      <c r="D5" s="602"/>
      <c r="E5" s="602"/>
      <c r="F5" s="602"/>
      <c r="G5" s="602"/>
      <c r="H5" s="602"/>
      <c r="I5" s="253"/>
      <c r="J5" s="253"/>
      <c r="K5" s="253"/>
    </row>
    <row r="6" spans="1:11" x14ac:dyDescent="0.25">
      <c r="A6" s="481">
        <v>2022</v>
      </c>
      <c r="B6" s="617"/>
      <c r="C6" s="617"/>
      <c r="D6" s="617"/>
      <c r="E6" s="617"/>
      <c r="F6" s="617"/>
      <c r="G6" s="617"/>
      <c r="H6" s="617"/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/>
      <c r="C4" s="55"/>
      <c r="D4" s="359" t="s">
        <v>1371</v>
      </c>
      <c r="E4" s="56" t="s">
        <v>5</v>
      </c>
    </row>
    <row r="5" spans="1:6" x14ac:dyDescent="0.25">
      <c r="A5" s="1057" t="s">
        <v>910</v>
      </c>
      <c r="B5" s="58"/>
      <c r="C5" s="58"/>
      <c r="D5" s="129" t="s">
        <v>1372</v>
      </c>
      <c r="E5" s="59" t="s">
        <v>5</v>
      </c>
    </row>
    <row r="6" spans="1:6" x14ac:dyDescent="0.25">
      <c r="A6" s="1057" t="s">
        <v>2636</v>
      </c>
      <c r="B6" s="58"/>
      <c r="C6" s="58"/>
      <c r="D6" s="129" t="s">
        <v>1372</v>
      </c>
      <c r="E6" s="59" t="s">
        <v>5</v>
      </c>
    </row>
    <row r="7" spans="1:6" x14ac:dyDescent="0.25">
      <c r="A7" s="1057" t="s">
        <v>1351</v>
      </c>
      <c r="B7" s="58"/>
      <c r="C7" s="58"/>
      <c r="D7" s="129" t="s">
        <v>1372</v>
      </c>
      <c r="E7" s="59" t="s">
        <v>5</v>
      </c>
    </row>
    <row r="8" spans="1:6" x14ac:dyDescent="0.25">
      <c r="A8" s="1057" t="s">
        <v>1352</v>
      </c>
      <c r="B8" s="58"/>
      <c r="C8" s="58"/>
      <c r="D8" s="129" t="s">
        <v>1372</v>
      </c>
      <c r="E8" s="59" t="s">
        <v>5</v>
      </c>
    </row>
    <row r="9" spans="1:6" x14ac:dyDescent="0.25">
      <c r="A9" s="1057" t="s">
        <v>2635</v>
      </c>
      <c r="B9" s="58"/>
      <c r="C9" s="58"/>
      <c r="D9" s="129" t="s">
        <v>1372</v>
      </c>
      <c r="E9" s="59" t="s">
        <v>5</v>
      </c>
    </row>
    <row r="10" spans="1:6" ht="30" x14ac:dyDescent="0.25">
      <c r="A10" s="1057" t="s">
        <v>426</v>
      </c>
      <c r="B10" s="58"/>
      <c r="C10" s="58"/>
      <c r="D10" s="129" t="s">
        <v>1373</v>
      </c>
      <c r="E10" s="59" t="s">
        <v>5</v>
      </c>
    </row>
    <row r="11" spans="1:6" x14ac:dyDescent="0.25">
      <c r="A11" s="1058" t="s">
        <v>427</v>
      </c>
      <c r="B11" s="61"/>
      <c r="C11" s="61"/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/>
      <c r="C14" s="55"/>
      <c r="D14" s="359" t="s">
        <v>1374</v>
      </c>
      <c r="E14" s="56" t="s">
        <v>5</v>
      </c>
    </row>
    <row r="15" spans="1:6" x14ac:dyDescent="0.25">
      <c r="A15" s="1059" t="s">
        <v>428</v>
      </c>
      <c r="B15" s="58"/>
      <c r="C15" s="58"/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/>
      <c r="C18" s="1063"/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/>
      <c r="C19" s="1064"/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/>
      <c r="C22" s="61"/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/>
      <c r="C4" s="600"/>
      <c r="D4" s="600"/>
      <c r="E4" s="600"/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/>
      <c r="C5" s="602"/>
      <c r="D5" s="751"/>
      <c r="E5" s="751"/>
      <c r="G5" s="647" t="s">
        <v>446</v>
      </c>
      <c r="H5" s="648" t="str">
        <f>IF(ISBLANK(B4),"",B4)</f>
        <v/>
      </c>
      <c r="I5" s="648" t="str">
        <f>IF(ISBLANK(B5),"",B5)</f>
        <v/>
      </c>
      <c r="J5" s="649" t="str">
        <f>IF(ISBLANK(B6),"",B6)</f>
        <v/>
      </c>
      <c r="K5" s="569"/>
    </row>
    <row r="6" spans="1:11" x14ac:dyDescent="0.25">
      <c r="A6" s="218">
        <v>2022</v>
      </c>
      <c r="B6" s="601"/>
      <c r="C6" s="602"/>
      <c r="D6" s="959"/>
      <c r="E6" s="959"/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 t="str">
        <f>IF(ISBLANK(C4),"",C4)</f>
        <v/>
      </c>
      <c r="I9" s="648" t="str">
        <f>IF(ISBLANK(C5),"",C5)</f>
        <v/>
      </c>
      <c r="J9" s="649" t="str">
        <f>IF(ISBLANK(C6),"",C6)</f>
        <v/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/>
      <c r="C4" s="643"/>
      <c r="D4" s="643"/>
      <c r="E4" s="643"/>
      <c r="F4" s="643"/>
      <c r="G4" s="643"/>
      <c r="H4" s="1066"/>
      <c r="I4" s="253"/>
      <c r="J4" s="253"/>
      <c r="K4" s="253"/>
    </row>
    <row r="5" spans="1:11" x14ac:dyDescent="0.25">
      <c r="A5" s="480">
        <v>2021</v>
      </c>
      <c r="B5" s="602"/>
      <c r="C5" s="602"/>
      <c r="D5" s="602"/>
      <c r="E5" s="602"/>
      <c r="F5" s="602"/>
      <c r="G5" s="602"/>
      <c r="H5" s="1066"/>
      <c r="I5" s="253"/>
      <c r="J5" s="253"/>
      <c r="K5" s="253"/>
    </row>
    <row r="6" spans="1:11" x14ac:dyDescent="0.25">
      <c r="A6" s="360">
        <v>2022</v>
      </c>
      <c r="B6" s="602"/>
      <c r="C6" s="602"/>
      <c r="D6" s="602"/>
      <c r="E6" s="602"/>
      <c r="F6" s="602"/>
      <c r="G6" s="602"/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/>
      <c r="C5" s="602"/>
      <c r="D5" s="602"/>
      <c r="E5" s="602"/>
      <c r="F5" s="253"/>
      <c r="G5" s="253"/>
      <c r="H5" s="253"/>
    </row>
    <row r="6" spans="1:8" x14ac:dyDescent="0.25">
      <c r="A6" s="360">
        <v>2021</v>
      </c>
      <c r="B6" s="602"/>
      <c r="C6" s="602"/>
      <c r="D6" s="602"/>
      <c r="E6" s="602"/>
      <c r="F6" s="253"/>
      <c r="G6" s="253"/>
      <c r="H6" s="253"/>
    </row>
    <row r="7" spans="1:8" x14ac:dyDescent="0.25">
      <c r="A7" s="481">
        <v>2022</v>
      </c>
      <c r="B7" s="1067"/>
      <c r="C7" s="1067"/>
      <c r="D7" s="1067"/>
      <c r="E7" s="1067"/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 t="str">
        <f>IF(ISBLANK(E5),"",E5)</f>
        <v/>
      </c>
    </row>
    <row r="16" spans="1:8" x14ac:dyDescent="0.25">
      <c r="A16" s="632">
        <f t="shared" ref="A16:A17" si="0">A6</f>
        <v>2021</v>
      </c>
      <c r="B16" s="626" t="str">
        <f t="shared" ref="B16:B17" si="1">IF(ISBLANK(E6),"",E6)</f>
        <v/>
      </c>
    </row>
    <row r="17" spans="1:2" x14ac:dyDescent="0.25">
      <c r="A17" s="633">
        <f t="shared" si="0"/>
        <v>2022</v>
      </c>
      <c r="B17" s="627" t="str">
        <f t="shared" si="1"/>
        <v/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/>
      <c r="C4" s="55"/>
      <c r="D4" s="896" t="s">
        <v>819</v>
      </c>
      <c r="E4" s="897" t="s">
        <v>5</v>
      </c>
    </row>
    <row r="5" spans="1:5" x14ac:dyDescent="0.25">
      <c r="A5" s="223" t="s">
        <v>1262</v>
      </c>
      <c r="B5" s="58"/>
      <c r="C5" s="58"/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/>
      <c r="C8" s="58"/>
      <c r="D8" s="865" t="s">
        <v>819</v>
      </c>
      <c r="E8" s="900" t="s">
        <v>5</v>
      </c>
    </row>
    <row r="9" spans="1:5" ht="30" x14ac:dyDescent="0.25">
      <c r="A9" s="223" t="s">
        <v>908</v>
      </c>
      <c r="B9" s="58"/>
      <c r="C9" s="58"/>
      <c r="D9" s="865" t="s">
        <v>819</v>
      </c>
      <c r="E9" s="900" t="s">
        <v>5</v>
      </c>
    </row>
    <row r="10" spans="1:5" ht="30" x14ac:dyDescent="0.25">
      <c r="A10" s="223" t="s">
        <v>909</v>
      </c>
      <c r="B10" s="58"/>
      <c r="C10" s="58"/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/>
      <c r="C12" s="61"/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/>
      <c r="C5" s="1034"/>
      <c r="D5" s="600"/>
      <c r="G5" s="871" t="s">
        <v>126</v>
      </c>
      <c r="H5" s="637" t="str">
        <f>IF(ISBLANK(D7),"",D7)</f>
        <v/>
      </c>
    </row>
    <row r="6" spans="1:17" x14ac:dyDescent="0.25">
      <c r="A6" s="641">
        <v>2021</v>
      </c>
      <c r="B6" s="1034"/>
      <c r="C6" s="1034"/>
      <c r="D6" s="602"/>
      <c r="G6" s="635" t="s">
        <v>127</v>
      </c>
      <c r="H6" s="623" t="str">
        <f>IF(ISBLANK(C7),"",C7)</f>
        <v/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/>
      <c r="C7" s="1034"/>
      <c r="D7" s="617"/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 t="str">
        <f>IF(ISBLANK(D7),"",D7)</f>
        <v/>
      </c>
    </row>
    <row r="11" spans="1:17" x14ac:dyDescent="0.25">
      <c r="A11" s="211"/>
      <c r="B11" s="211"/>
      <c r="C11" s="365"/>
      <c r="D11" s="365"/>
      <c r="G11" s="635" t="s">
        <v>489</v>
      </c>
      <c r="H11" s="623" t="str">
        <f>IF(ISBLANK(C7),"",C7)</f>
        <v/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/>
      <c r="C4" s="55"/>
      <c r="D4" s="359" t="s">
        <v>1365</v>
      </c>
      <c r="E4" s="892" t="s">
        <v>5</v>
      </c>
    </row>
    <row r="5" spans="1:5" x14ac:dyDescent="0.25">
      <c r="A5" s="65" t="s">
        <v>905</v>
      </c>
      <c r="B5" s="58"/>
      <c r="C5" s="58"/>
      <c r="D5" s="129" t="s">
        <v>1366</v>
      </c>
      <c r="E5" s="893" t="s">
        <v>5</v>
      </c>
    </row>
    <row r="6" spans="1:5" x14ac:dyDescent="0.25">
      <c r="A6" s="65" t="s">
        <v>906</v>
      </c>
      <c r="B6" s="58"/>
      <c r="C6" s="58"/>
      <c r="D6" s="129" t="s">
        <v>1366</v>
      </c>
      <c r="E6" s="893" t="s">
        <v>5</v>
      </c>
    </row>
    <row r="7" spans="1:5" x14ac:dyDescent="0.25">
      <c r="A7" s="66" t="s">
        <v>907</v>
      </c>
      <c r="B7" s="58"/>
      <c r="C7" s="58"/>
      <c r="D7" s="129" t="s">
        <v>1366</v>
      </c>
      <c r="E7" s="893" t="s">
        <v>5</v>
      </c>
    </row>
    <row r="8" spans="1:5" x14ac:dyDescent="0.25">
      <c r="A8" s="57" t="s">
        <v>319</v>
      </c>
      <c r="B8" s="58"/>
      <c r="C8" s="58"/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/>
      <c r="C9" s="58"/>
      <c r="D9" s="129" t="s">
        <v>1365</v>
      </c>
      <c r="E9" s="893" t="s">
        <v>5</v>
      </c>
    </row>
    <row r="10" spans="1:5" ht="30" x14ac:dyDescent="0.25">
      <c r="A10" s="57" t="s">
        <v>1641</v>
      </c>
      <c r="B10" s="58"/>
      <c r="C10" s="58"/>
      <c r="D10" s="865" t="s">
        <v>1366</v>
      </c>
      <c r="E10" s="900" t="s">
        <v>5</v>
      </c>
    </row>
    <row r="11" spans="1:5" x14ac:dyDescent="0.25">
      <c r="A11" s="57" t="s">
        <v>336</v>
      </c>
      <c r="B11" s="58"/>
      <c r="C11" s="58"/>
      <c r="D11" s="129" t="s">
        <v>1365</v>
      </c>
      <c r="E11" s="893" t="s">
        <v>5</v>
      </c>
    </row>
    <row r="12" spans="1:5" x14ac:dyDescent="0.25">
      <c r="A12" s="57" t="s">
        <v>335</v>
      </c>
      <c r="B12" s="58"/>
      <c r="C12" s="58"/>
      <c r="D12" s="129" t="s">
        <v>1365</v>
      </c>
      <c r="E12" s="893" t="s">
        <v>5</v>
      </c>
    </row>
    <row r="13" spans="1:5" x14ac:dyDescent="0.25">
      <c r="A13" s="57" t="s">
        <v>337</v>
      </c>
      <c r="B13" s="58"/>
      <c r="C13" s="58"/>
      <c r="D13" s="129" t="s">
        <v>1365</v>
      </c>
      <c r="E13" s="893" t="s">
        <v>5</v>
      </c>
    </row>
    <row r="14" spans="1:5" x14ac:dyDescent="0.25">
      <c r="A14" s="60" t="s">
        <v>475</v>
      </c>
      <c r="B14" s="61"/>
      <c r="C14" s="61"/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/>
      <c r="C6" s="55"/>
      <c r="D6" s="55"/>
      <c r="E6" s="70"/>
      <c r="F6" s="55"/>
      <c r="G6" s="110"/>
      <c r="H6" s="55"/>
      <c r="I6" s="55"/>
      <c r="J6" s="55"/>
      <c r="K6" s="70"/>
      <c r="L6" s="55"/>
      <c r="M6" s="110"/>
      <c r="N6" s="70"/>
      <c r="O6" s="55"/>
      <c r="P6" s="110"/>
      <c r="Q6" s="70"/>
      <c r="R6" s="55"/>
      <c r="S6" s="110"/>
      <c r="T6" s="70"/>
      <c r="U6" s="55"/>
      <c r="V6" s="160"/>
    </row>
    <row r="7" spans="1:22" x14ac:dyDescent="0.25">
      <c r="A7" s="286">
        <v>2021</v>
      </c>
      <c r="B7" s="167"/>
      <c r="C7" s="94"/>
      <c r="D7" s="94"/>
      <c r="E7" s="167"/>
      <c r="F7" s="94"/>
      <c r="G7" s="169"/>
      <c r="H7" s="94"/>
      <c r="I7" s="94"/>
      <c r="J7" s="94"/>
      <c r="K7" s="167"/>
      <c r="L7" s="94"/>
      <c r="M7" s="169"/>
      <c r="N7" s="167"/>
      <c r="O7" s="94"/>
      <c r="P7" s="169"/>
      <c r="Q7" s="167"/>
      <c r="R7" s="94"/>
      <c r="S7" s="169"/>
      <c r="T7" s="212"/>
      <c r="U7" s="58"/>
      <c r="V7" s="160"/>
    </row>
    <row r="8" spans="1:22" x14ac:dyDescent="0.25">
      <c r="A8" s="219">
        <v>2022</v>
      </c>
      <c r="B8" s="72"/>
      <c r="C8" s="61"/>
      <c r="D8" s="61"/>
      <c r="E8" s="72"/>
      <c r="F8" s="61"/>
      <c r="G8" s="111"/>
      <c r="H8" s="61"/>
      <c r="I8" s="61"/>
      <c r="J8" s="61"/>
      <c r="K8" s="72"/>
      <c r="L8" s="61"/>
      <c r="M8" s="111"/>
      <c r="N8" s="72"/>
      <c r="O8" s="61"/>
      <c r="P8" s="111"/>
      <c r="Q8" s="72"/>
      <c r="R8" s="61"/>
      <c r="S8" s="111"/>
      <c r="T8" s="72"/>
      <c r="U8" s="61"/>
      <c r="V8" s="111"/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0</v>
      </c>
      <c r="C15" s="172">
        <f>E8</f>
        <v>0</v>
      </c>
      <c r="D15" s="172">
        <f>H8</f>
        <v>0</v>
      </c>
      <c r="E15" s="172">
        <f>K8</f>
        <v>0</v>
      </c>
      <c r="F15" s="172">
        <f>N8</f>
        <v>0</v>
      </c>
      <c r="G15" s="172">
        <f>Q8</f>
        <v>0</v>
      </c>
      <c r="H15" s="334">
        <f>T8</f>
        <v>0</v>
      </c>
      <c r="M15" s="172">
        <f>K8</f>
        <v>0</v>
      </c>
      <c r="N15" s="172">
        <f>H15-E15-O15</f>
        <v>0</v>
      </c>
      <c r="O15" s="172">
        <f>H15-(B15+C15+G15)</f>
        <v>0</v>
      </c>
      <c r="P15" s="29"/>
      <c r="Q15" s="100" t="e">
        <f>M15/H15*100</f>
        <v>#DIV/0!</v>
      </c>
      <c r="R15" s="100" t="e">
        <f>N15/H15*100</f>
        <v>#DIV/0!</v>
      </c>
      <c r="S15" s="100" t="e">
        <f>O15/H15*100</f>
        <v>#DIV/0!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 t="e">
        <f>M15/H15*100</f>
        <v>#DIV/0!</v>
      </c>
      <c r="R18" s="100" t="e">
        <f>N15/H15*100</f>
        <v>#DIV/0!</v>
      </c>
      <c r="S18" s="100" t="e">
        <f>O15/H15*100</f>
        <v>#DIV/0!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/>
      <c r="C23" s="361"/>
      <c r="D23" s="361"/>
      <c r="E23" s="167"/>
      <c r="F23" s="361"/>
      <c r="G23" s="362"/>
      <c r="H23" s="167"/>
      <c r="I23" s="94"/>
      <c r="J23" s="169"/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/>
      <c r="C24" s="361"/>
      <c r="D24" s="361"/>
      <c r="E24" s="167"/>
      <c r="F24" s="361"/>
      <c r="G24" s="362"/>
      <c r="H24" s="167"/>
      <c r="I24" s="94"/>
      <c r="J24" s="169"/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/>
      <c r="C25" s="357"/>
      <c r="D25" s="357"/>
      <c r="E25" s="72"/>
      <c r="F25" s="357"/>
      <c r="G25" s="461"/>
      <c r="H25" s="72"/>
      <c r="I25" s="61"/>
      <c r="J25" s="111"/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 t="str">
        <f>IF(ISBLANK(J23),"",J23)</f>
        <v/>
      </c>
      <c r="C32" s="674" t="str">
        <f>IF(ISBLANK(I23),"",I23)</f>
        <v/>
      </c>
      <c r="F32" s="700">
        <f>A23</f>
        <v>2020</v>
      </c>
      <c r="G32" s="674" t="str">
        <f>IF(ISBLANK(J23),"",J23)</f>
        <v/>
      </c>
      <c r="H32" s="674" t="str">
        <f>IF(ISBLANK(I23),"",I23)</f>
        <v/>
      </c>
    </row>
    <row r="33" spans="1:8" x14ac:dyDescent="0.25">
      <c r="A33" s="701">
        <f t="shared" ref="A33:A34" si="0">A24</f>
        <v>2021</v>
      </c>
      <c r="B33" s="853" t="str">
        <f t="shared" ref="B33:B34" si="1">IF(ISBLANK(J24),"",J24)</f>
        <v/>
      </c>
      <c r="C33" s="853" t="str">
        <f t="shared" ref="C33:C34" si="2">IF(ISBLANK(I24),"",I24)</f>
        <v/>
      </c>
      <c r="F33" s="701">
        <f t="shared" ref="F33:F34" si="3">A24</f>
        <v>2021</v>
      </c>
      <c r="G33" s="853" t="str">
        <f t="shared" ref="G33:G34" si="4">IF(ISBLANK(J24),"",J24)</f>
        <v/>
      </c>
      <c r="H33" s="853" t="str">
        <f t="shared" ref="H33:H34" si="5">IF(ISBLANK(I24),"",I24)</f>
        <v/>
      </c>
    </row>
    <row r="34" spans="1:8" x14ac:dyDescent="0.25">
      <c r="A34" s="702">
        <f t="shared" si="0"/>
        <v>2022</v>
      </c>
      <c r="B34" s="676" t="str">
        <f t="shared" si="1"/>
        <v/>
      </c>
      <c r="C34" s="676" t="str">
        <f t="shared" si="2"/>
        <v/>
      </c>
      <c r="F34" s="702">
        <f t="shared" si="3"/>
        <v>2022</v>
      </c>
      <c r="G34" s="676" t="str">
        <f t="shared" si="4"/>
        <v/>
      </c>
      <c r="H34" s="676" t="str">
        <f t="shared" si="5"/>
        <v/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/>
      <c r="C4" s="600"/>
      <c r="D4" s="600"/>
      <c r="E4" s="599"/>
      <c r="F4" s="600"/>
      <c r="G4" s="600"/>
    </row>
    <row r="5" spans="1:10" x14ac:dyDescent="0.25">
      <c r="A5" s="286">
        <v>2022</v>
      </c>
      <c r="B5" s="751"/>
      <c r="C5" s="751"/>
      <c r="D5" s="751"/>
      <c r="E5" s="753"/>
      <c r="F5" s="751"/>
      <c r="G5" s="751"/>
    </row>
    <row r="6" spans="1:10" x14ac:dyDescent="0.25">
      <c r="A6" s="218">
        <v>2023</v>
      </c>
      <c r="B6" s="752"/>
      <c r="C6" s="752"/>
      <c r="D6" s="752"/>
      <c r="E6" s="754"/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 t="str">
        <f>IF(ISBLANK(B4),"",B4)</f>
        <v/>
      </c>
      <c r="C11" s="80" t="str">
        <f>IF(ISBLANK(D4),"",D4)</f>
        <v/>
      </c>
      <c r="E11" s="103">
        <f>A4</f>
        <v>2021</v>
      </c>
      <c r="F11" s="80" t="str">
        <f>IF(ISBLANK(B4),"",B4)</f>
        <v/>
      </c>
      <c r="G11" s="80" t="str">
        <f>IF(ISBLANK(D4),"",D4)</f>
        <v/>
      </c>
      <c r="I11" s="253"/>
    </row>
    <row r="12" spans="1:10" x14ac:dyDescent="0.25">
      <c r="A12" s="103">
        <f t="shared" ref="A12:A13" si="0">A5</f>
        <v>2022</v>
      </c>
      <c r="B12" s="80" t="str">
        <f>IF(ISBLANK(B5),"",B5)</f>
        <v/>
      </c>
      <c r="C12" s="80" t="str">
        <f>IF(ISBLANK(D5),"",D5)</f>
        <v/>
      </c>
      <c r="E12" s="103">
        <f t="shared" ref="E12:E13" si="1">A5</f>
        <v>2022</v>
      </c>
      <c r="F12" s="80" t="str">
        <f t="shared" ref="F12:F13" si="2">IF(ISBLANK(B5),"",B5)</f>
        <v/>
      </c>
      <c r="G12" s="80" t="str">
        <f t="shared" ref="G12:G13" si="3">IF(ISBLANK(D5),"",D5)</f>
        <v/>
      </c>
    </row>
    <row r="13" spans="1:10" x14ac:dyDescent="0.25">
      <c r="A13" s="155">
        <f t="shared" si="0"/>
        <v>2023</v>
      </c>
      <c r="B13" s="83" t="str">
        <f>IF(ISBLANK(B6),"",B6)</f>
        <v/>
      </c>
      <c r="C13" s="83" t="str">
        <f>IF(ISBLANK(D6),"",D6)</f>
        <v/>
      </c>
      <c r="D13" s="253"/>
      <c r="E13" s="155">
        <f t="shared" si="1"/>
        <v>2023</v>
      </c>
      <c r="F13" s="83" t="str">
        <f t="shared" si="2"/>
        <v/>
      </c>
      <c r="G13" s="83" t="str">
        <f t="shared" si="3"/>
        <v/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 t="str">
        <f>IF(ISBLANK(C4),"",C4)</f>
        <v/>
      </c>
      <c r="C18" s="80" t="str">
        <f>IF(ISBLANK(E4),"",E4)</f>
        <v/>
      </c>
      <c r="E18" s="603">
        <f>A4</f>
        <v>2021</v>
      </c>
      <c r="F18" s="100" t="str">
        <f>IF(ISBLANK(C4),"",C4)</f>
        <v/>
      </c>
      <c r="G18" s="100" t="str">
        <f>IF(ISBLANK(E4),"",E4)</f>
        <v/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 t="str">
        <f>IF(ISBLANK(C5),"",C5)</f>
        <v/>
      </c>
      <c r="C19" s="80" t="str">
        <f>IF(ISBLANK(E5),"",E5)</f>
        <v/>
      </c>
      <c r="E19" s="103">
        <f t="shared" ref="E19:E20" si="5">A5</f>
        <v>2022</v>
      </c>
      <c r="F19" s="104" t="str">
        <f>IF(ISBLANK(C5),"",C5)</f>
        <v/>
      </c>
      <c r="G19" s="104" t="str">
        <f t="shared" ref="G19:G20" si="6">IF(ISBLANK(E5),"",E5)</f>
        <v/>
      </c>
      <c r="I19" s="1233"/>
    </row>
    <row r="20" spans="1:9" ht="15.75" thickBot="1" x14ac:dyDescent="0.3">
      <c r="A20" s="155">
        <f t="shared" si="4"/>
        <v>2023</v>
      </c>
      <c r="B20" s="83" t="str">
        <f>IF(ISBLANK(C6),"",C6)</f>
        <v/>
      </c>
      <c r="C20" s="83" t="str">
        <f>IF(ISBLANK(E6),"",E6)</f>
        <v/>
      </c>
      <c r="E20" s="155">
        <f t="shared" si="5"/>
        <v>2023</v>
      </c>
      <c r="F20" s="83" t="str">
        <f>IF(ISBLANK(C6),"",C6)</f>
        <v/>
      </c>
      <c r="G20" s="83" t="str">
        <f t="shared" si="6"/>
        <v/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/>
      <c r="C4" s="55"/>
      <c r="D4" s="896" t="s">
        <v>1365</v>
      </c>
      <c r="E4" s="892" t="s">
        <v>5</v>
      </c>
    </row>
    <row r="5" spans="1:5" x14ac:dyDescent="0.25">
      <c r="A5" s="75" t="s">
        <v>1258</v>
      </c>
      <c r="B5" s="58"/>
      <c r="C5" s="58"/>
      <c r="D5" s="865" t="s">
        <v>1366</v>
      </c>
      <c r="E5" s="893" t="s">
        <v>5</v>
      </c>
    </row>
    <row r="6" spans="1:5" x14ac:dyDescent="0.25">
      <c r="A6" s="75" t="s">
        <v>342</v>
      </c>
      <c r="B6" s="58"/>
      <c r="C6" s="58"/>
      <c r="D6" s="865" t="s">
        <v>1365</v>
      </c>
      <c r="E6" s="893" t="s">
        <v>5</v>
      </c>
    </row>
    <row r="7" spans="1:5" x14ac:dyDescent="0.25">
      <c r="A7" s="75" t="s">
        <v>1259</v>
      </c>
      <c r="B7" s="58"/>
      <c r="C7" s="58"/>
      <c r="D7" s="865" t="s">
        <v>1366</v>
      </c>
      <c r="E7" s="893" t="s">
        <v>5</v>
      </c>
    </row>
    <row r="8" spans="1:5" x14ac:dyDescent="0.25">
      <c r="A8" s="75" t="s">
        <v>343</v>
      </c>
      <c r="B8" s="58"/>
      <c r="C8" s="58"/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/>
      <c r="C9" s="58"/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/>
      <c r="C11" s="58"/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/>
      <c r="C12" s="61"/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/>
    </row>
    <row r="17" spans="2:3" x14ac:dyDescent="0.25">
      <c r="B17" s="253">
        <v>2022</v>
      </c>
      <c r="C17" s="1100"/>
    </row>
    <row r="18" spans="2:3" x14ac:dyDescent="0.25">
      <c r="B18" s="253">
        <v>2023</v>
      </c>
      <c r="C18" s="1100"/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 t="str">
        <f>IF(ISBLANK(C16),"",C16)</f>
        <v/>
      </c>
    </row>
    <row r="22" spans="2:3" x14ac:dyDescent="0.25">
      <c r="B22" s="636">
        <f>B17</f>
        <v>2022</v>
      </c>
      <c r="C22" s="636" t="str">
        <f t="shared" ref="C22:C23" si="0">IF(ISBLANK(C17),"",C17)</f>
        <v/>
      </c>
    </row>
    <row r="23" spans="2:3" x14ac:dyDescent="0.25">
      <c r="B23" s="636">
        <f>B18</f>
        <v>2023</v>
      </c>
      <c r="C23" s="636" t="str">
        <f t="shared" si="0"/>
        <v/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/>
      <c r="C5" s="55"/>
      <c r="D5" s="55"/>
      <c r="E5" s="269">
        <f>SUM(B5:D5)</f>
        <v>0</v>
      </c>
      <c r="F5" s="71"/>
      <c r="G5" s="70"/>
      <c r="H5" s="55"/>
      <c r="I5" s="110"/>
      <c r="J5" s="71"/>
    </row>
    <row r="6" spans="1:10" x14ac:dyDescent="0.25">
      <c r="A6" s="286">
        <v>2022</v>
      </c>
      <c r="B6" s="757"/>
      <c r="C6" s="758"/>
      <c r="D6" s="758"/>
      <c r="E6" s="270">
        <f>SUM(B6:D6)</f>
        <v>0</v>
      </c>
      <c r="F6" s="214"/>
      <c r="G6" s="457"/>
      <c r="H6" s="458"/>
      <c r="I6" s="763"/>
      <c r="J6" s="214"/>
    </row>
    <row r="7" spans="1:10" x14ac:dyDescent="0.25">
      <c r="A7" s="218">
        <v>2023</v>
      </c>
      <c r="B7" s="167"/>
      <c r="C7" s="94"/>
      <c r="D7" s="94"/>
      <c r="E7" s="447">
        <f>SUM(B7:D7)</f>
        <v>0</v>
      </c>
      <c r="F7" s="168"/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 t="str">
        <f>IF(ISBLANK(F5),"",F5)</f>
        <v/>
      </c>
      <c r="C13" s="28"/>
      <c r="D13" s="28"/>
    </row>
    <row r="14" spans="1:10" x14ac:dyDescent="0.25">
      <c r="A14" s="624">
        <f>A6</f>
        <v>2022</v>
      </c>
      <c r="B14" s="622" t="str">
        <f t="shared" ref="B14:B15" si="0">IF(ISBLANK(F6),"",F6)</f>
        <v/>
      </c>
      <c r="C14" s="28"/>
      <c r="D14" s="28"/>
      <c r="F14" s="625" t="s">
        <v>1526</v>
      </c>
      <c r="G14" s="621" t="str">
        <f>IF(ISBLANK(B7),"",B7)</f>
        <v/>
      </c>
      <c r="I14" s="625" t="s">
        <v>1529</v>
      </c>
      <c r="J14" s="621" t="str">
        <f>IF(ISBLANK(B7),"",B7)</f>
        <v/>
      </c>
    </row>
    <row r="15" spans="1:10" x14ac:dyDescent="0.25">
      <c r="A15" s="624">
        <f t="shared" ref="A15" si="1">A7</f>
        <v>2023</v>
      </c>
      <c r="B15" s="623" t="str">
        <f t="shared" si="0"/>
        <v/>
      </c>
      <c r="C15" s="28"/>
      <c r="D15" s="28"/>
      <c r="F15" s="626" t="s">
        <v>1527</v>
      </c>
      <c r="G15" s="622" t="str">
        <f>IF(ISBLANK(C7),"",C7)</f>
        <v/>
      </c>
      <c r="I15" s="626" t="s">
        <v>1538</v>
      </c>
      <c r="J15" s="622" t="str">
        <f>IF(ISBLANK(C7),"",C7)</f>
        <v/>
      </c>
    </row>
    <row r="16" spans="1:10" x14ac:dyDescent="0.25">
      <c r="A16" s="573"/>
      <c r="B16" s="570"/>
      <c r="C16" s="28"/>
      <c r="D16" s="28"/>
      <c r="F16" s="627" t="s">
        <v>1528</v>
      </c>
      <c r="G16" s="623" t="str">
        <f>IF(ISBLANK(D7),"",D7)</f>
        <v/>
      </c>
      <c r="I16" s="627" t="s">
        <v>1539</v>
      </c>
      <c r="J16" s="623" t="str">
        <f>IF(ISBLANK(D7),"",D7)</f>
        <v/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 t="str">
        <f>IF(ISBLANK(G6),"",G6)</f>
        <v/>
      </c>
    </row>
    <row r="22" spans="1:2" x14ac:dyDescent="0.25">
      <c r="A22" s="626" t="s">
        <v>464</v>
      </c>
      <c r="B22" s="622" t="str">
        <f>IF(ISBLANK(H6),"",H6)</f>
        <v/>
      </c>
    </row>
    <row r="23" spans="1:2" x14ac:dyDescent="0.25">
      <c r="A23" s="627" t="s">
        <v>365</v>
      </c>
      <c r="B23" s="623" t="str">
        <f>IF(ISBLANK(I6),"",I6)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/>
      <c r="C5" s="58"/>
      <c r="D5" s="129" t="s">
        <v>819</v>
      </c>
      <c r="E5" s="893" t="s">
        <v>5</v>
      </c>
    </row>
    <row r="6" spans="1:6" x14ac:dyDescent="0.25">
      <c r="A6" s="65" t="s">
        <v>1250</v>
      </c>
      <c r="B6" s="58"/>
      <c r="C6" s="58"/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/>
      <c r="C9" s="58"/>
      <c r="D9" s="129" t="s">
        <v>819</v>
      </c>
      <c r="E9" s="893" t="s">
        <v>5</v>
      </c>
    </row>
    <row r="10" spans="1:6" x14ac:dyDescent="0.25">
      <c r="A10" s="82" t="s">
        <v>1251</v>
      </c>
      <c r="B10" s="61"/>
      <c r="C10" s="61"/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/>
      <c r="C6" s="759"/>
      <c r="D6" s="759"/>
      <c r="E6" s="457"/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/>
      <c r="C7" s="759"/>
      <c r="D7" s="759"/>
      <c r="E7" s="457"/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/>
      <c r="C8" s="760"/>
      <c r="D8" s="760"/>
      <c r="E8" s="601"/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 t="str">
        <f>IF(ISBLANK(B6),"",B6)</f>
        <v/>
      </c>
      <c r="C16" s="755"/>
      <c r="I16" s="700">
        <f>A6</f>
        <v>2020</v>
      </c>
      <c r="J16" s="674" t="str">
        <f>IF(ISBLANK(E6),"",E6)</f>
        <v/>
      </c>
      <c r="K16" s="756"/>
    </row>
    <row r="17" spans="1:10" x14ac:dyDescent="0.25">
      <c r="A17" s="701">
        <f>A7</f>
        <v>2021</v>
      </c>
      <c r="B17" s="853" t="str">
        <f>IF(ISBLANK(B7),"",B7)</f>
        <v/>
      </c>
      <c r="C17" s="755"/>
      <c r="I17" s="701">
        <f>A7</f>
        <v>2021</v>
      </c>
      <c r="J17" s="853" t="str">
        <f>IF(ISBLANK(E7),"",E7)</f>
        <v/>
      </c>
    </row>
    <row r="18" spans="1:10" x14ac:dyDescent="0.25">
      <c r="A18" s="702">
        <f>A8</f>
        <v>2022</v>
      </c>
      <c r="B18" s="676" t="str">
        <f>IF(ISBLANK(B8),"",B8)</f>
        <v/>
      </c>
      <c r="C18" s="755"/>
      <c r="I18" s="702">
        <f>A8</f>
        <v>2022</v>
      </c>
      <c r="J18" s="676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/>
      <c r="D5" s="449" t="str">
        <f>IF(ISBLANK(B5),"",A5)</f>
        <v/>
      </c>
      <c r="E5" s="618" t="str">
        <f>IF(ISBLANK(B5),"",B5)</f>
        <v/>
      </c>
      <c r="K5" s="217">
        <v>2020</v>
      </c>
      <c r="L5" s="655"/>
    </row>
    <row r="6" spans="1:12" x14ac:dyDescent="0.25">
      <c r="A6" s="229">
        <v>2022</v>
      </c>
      <c r="B6" s="602"/>
      <c r="D6" s="450" t="str">
        <f>IF(ISBLANK(B6),"",A6)</f>
        <v/>
      </c>
      <c r="E6" s="619" t="str">
        <f>IF(ISBLANK(B6),"",B6)</f>
        <v/>
      </c>
      <c r="K6" s="286">
        <v>2021</v>
      </c>
      <c r="L6" s="657"/>
    </row>
    <row r="7" spans="1:12" x14ac:dyDescent="0.25">
      <c r="A7" s="123">
        <v>2023</v>
      </c>
      <c r="B7" s="617"/>
      <c r="D7" s="379" t="str">
        <f>IF(ISBLANK(B7),"",A7)</f>
        <v/>
      </c>
      <c r="E7" s="620" t="str">
        <f>IF(ISBLANK(B7),"",B7)</f>
        <v/>
      </c>
      <c r="K7" s="219">
        <v>2022</v>
      </c>
      <c r="L7" s="617"/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/>
      <c r="C4" s="643"/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/>
      <c r="C5" s="602"/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/>
      <c r="C6" s="602"/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/>
      <c r="C5" s="643"/>
      <c r="D5" s="643"/>
      <c r="E5" s="869"/>
      <c r="F5" s="1039"/>
      <c r="G5" s="1039"/>
      <c r="H5" s="365"/>
      <c r="I5" s="253"/>
      <c r="J5" s="253"/>
      <c r="K5" s="253"/>
      <c r="L5" s="253"/>
    </row>
    <row r="6" spans="1:12" x14ac:dyDescent="0.25">
      <c r="A6" s="486">
        <v>2021</v>
      </c>
      <c r="B6" s="763"/>
      <c r="C6" s="657"/>
      <c r="D6" s="657"/>
      <c r="E6" s="657"/>
      <c r="F6" s="657"/>
      <c r="G6" s="657"/>
      <c r="H6" s="365"/>
      <c r="I6" s="253"/>
      <c r="J6" s="253"/>
      <c r="K6" s="253"/>
      <c r="L6" s="253"/>
    </row>
    <row r="7" spans="1:12" x14ac:dyDescent="0.25">
      <c r="A7" s="481">
        <v>2022</v>
      </c>
      <c r="B7" s="948"/>
      <c r="C7" s="617"/>
      <c r="D7" s="617"/>
      <c r="E7" s="617"/>
      <c r="F7" s="617"/>
      <c r="G7" s="617"/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/>
      <c r="C4" s="655"/>
      <c r="D4" s="655"/>
      <c r="E4" s="655"/>
      <c r="F4" s="655"/>
      <c r="G4" s="655"/>
      <c r="H4" s="655"/>
      <c r="I4" s="655"/>
      <c r="J4" s="655"/>
      <c r="K4" s="253"/>
      <c r="L4" s="253"/>
      <c r="M4" s="253"/>
    </row>
    <row r="5" spans="1:13" x14ac:dyDescent="0.25">
      <c r="A5" s="486">
        <v>2022</v>
      </c>
      <c r="B5" s="602"/>
      <c r="C5" s="602"/>
      <c r="D5" s="602"/>
      <c r="E5" s="602"/>
      <c r="F5" s="602"/>
      <c r="G5" s="602"/>
      <c r="H5" s="602"/>
      <c r="I5" s="602"/>
      <c r="J5" s="602"/>
      <c r="K5" s="253"/>
      <c r="L5" s="253"/>
      <c r="M5" s="253"/>
    </row>
    <row r="6" spans="1:13" x14ac:dyDescent="0.25">
      <c r="A6" s="481">
        <v>2023</v>
      </c>
      <c r="B6" s="617"/>
      <c r="C6" s="617"/>
      <c r="D6" s="617"/>
      <c r="E6" s="617"/>
      <c r="F6" s="617"/>
      <c r="G6" s="617"/>
      <c r="H6" s="617"/>
      <c r="I6" s="617"/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/>
      <c r="C4" s="55"/>
      <c r="D4" s="896" t="s">
        <v>1367</v>
      </c>
      <c r="E4" s="897" t="s">
        <v>5</v>
      </c>
    </row>
    <row r="5" spans="1:5" ht="30" x14ac:dyDescent="0.25">
      <c r="A5" s="67" t="s">
        <v>381</v>
      </c>
      <c r="B5" s="58"/>
      <c r="C5" s="58"/>
      <c r="D5" s="865" t="s">
        <v>1367</v>
      </c>
      <c r="E5" s="900" t="s">
        <v>5</v>
      </c>
    </row>
    <row r="6" spans="1:5" ht="30" x14ac:dyDescent="0.25">
      <c r="A6" s="86" t="s">
        <v>882</v>
      </c>
      <c r="B6" s="61"/>
      <c r="C6" s="61"/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/>
      <c r="C4" s="1006"/>
      <c r="D4" s="1006"/>
      <c r="E4" s="1005"/>
      <c r="F4" s="1006"/>
      <c r="G4" s="1006"/>
      <c r="H4" s="1007"/>
      <c r="I4" s="1007"/>
      <c r="J4" s="1007"/>
      <c r="K4" s="70"/>
      <c r="L4" s="55"/>
      <c r="M4" s="110"/>
      <c r="N4" s="55"/>
      <c r="O4" s="55"/>
      <c r="P4" s="110"/>
    </row>
    <row r="5" spans="1:17" x14ac:dyDescent="0.25">
      <c r="A5" s="286">
        <v>2021</v>
      </c>
      <c r="B5" s="1008"/>
      <c r="C5" s="1009"/>
      <c r="D5" s="1009"/>
      <c r="E5" s="1008"/>
      <c r="F5" s="1009"/>
      <c r="G5" s="1009"/>
      <c r="H5" s="1010"/>
      <c r="I5" s="1010"/>
      <c r="J5" s="1010"/>
      <c r="K5" s="212"/>
      <c r="L5" s="58"/>
      <c r="M5" s="160"/>
      <c r="N5" s="58"/>
      <c r="O5" s="58"/>
      <c r="P5" s="160"/>
    </row>
    <row r="6" spans="1:17" x14ac:dyDescent="0.25">
      <c r="A6" s="219">
        <v>2022</v>
      </c>
      <c r="B6" s="1011"/>
      <c r="C6" s="1012"/>
      <c r="D6" s="1012"/>
      <c r="E6" s="1011"/>
      <c r="F6" s="1012"/>
      <c r="G6" s="1012"/>
      <c r="H6" s="1013"/>
      <c r="I6" s="1013"/>
      <c r="J6" s="1013"/>
      <c r="K6" s="1014"/>
      <c r="L6" s="1015"/>
      <c r="M6" s="1016"/>
      <c r="N6" s="1015"/>
      <c r="O6" s="1015"/>
      <c r="P6" s="1016"/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 t="str">
        <f>IF(ISBLANK(D4),"",D4)</f>
        <v/>
      </c>
      <c r="C13" s="319" t="str">
        <f>IF(ISBLANK(C4),"",C4)</f>
        <v/>
      </c>
      <c r="D13" s="364"/>
      <c r="E13" s="322">
        <f>A4</f>
        <v>2020</v>
      </c>
      <c r="F13" s="319" t="str">
        <f>IF(ISBLANK(G4),"",G4)</f>
        <v/>
      </c>
      <c r="G13" s="319" t="str">
        <f>IF(ISBLANK(F4),"",F4)</f>
        <v/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 t="str">
        <f t="shared" ref="B14:B15" si="1">IF(ISBLANK(D5),"",D5)</f>
        <v/>
      </c>
      <c r="C14" s="320" t="str">
        <f t="shared" ref="C14:C15" si="2">IF(ISBLANK(C5),"",C5)</f>
        <v/>
      </c>
      <c r="D14" s="364"/>
      <c r="E14" s="323">
        <f t="shared" ref="E14:E15" si="3">A5</f>
        <v>2021</v>
      </c>
      <c r="F14" s="320" t="str">
        <f t="shared" ref="F14:F15" si="4">IF(ISBLANK(G5),"",G5)</f>
        <v/>
      </c>
      <c r="G14" s="320" t="str">
        <f t="shared" ref="G14:G15" si="5">IF(ISBLANK(F5),"",F5)</f>
        <v/>
      </c>
      <c r="H14" s="389"/>
      <c r="I14" s="389"/>
      <c r="J14" s="48"/>
      <c r="K14" s="325" t="s">
        <v>536</v>
      </c>
      <c r="L14" s="328" t="str">
        <f>IF(ISBLANK(K4),"",K4)</f>
        <v/>
      </c>
      <c r="M14" s="328" t="str">
        <f>IF(ISBLANK(K5),"",K5)</f>
        <v/>
      </c>
      <c r="N14" s="328" t="str">
        <f>IF(ISBLANK(K6),"",K6)</f>
        <v/>
      </c>
      <c r="O14" s="265"/>
      <c r="P14" s="265"/>
      <c r="Q14" s="265"/>
    </row>
    <row r="15" spans="1:17" x14ac:dyDescent="0.25">
      <c r="A15" s="324">
        <f t="shared" si="0"/>
        <v>2022</v>
      </c>
      <c r="B15" s="321" t="str">
        <f t="shared" si="1"/>
        <v/>
      </c>
      <c r="C15" s="321" t="str">
        <f t="shared" si="2"/>
        <v/>
      </c>
      <c r="E15" s="324">
        <f t="shared" si="3"/>
        <v>2022</v>
      </c>
      <c r="F15" s="321" t="str">
        <f t="shared" si="4"/>
        <v/>
      </c>
      <c r="G15" s="321" t="str">
        <f t="shared" si="5"/>
        <v/>
      </c>
      <c r="H15" s="211"/>
      <c r="I15" s="211"/>
      <c r="J15" s="28"/>
      <c r="K15" s="326" t="s">
        <v>535</v>
      </c>
      <c r="L15" s="329" t="str">
        <f>IF(ISBLANK(N4),"",N4)</f>
        <v/>
      </c>
      <c r="M15" s="329" t="str">
        <f>IF(ISBLANK(N5),"",N5)</f>
        <v/>
      </c>
      <c r="N15" s="329" t="str">
        <f>IF(ISBLANK(N6),"",N6)</f>
        <v/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 t="str">
        <f>IF(ISBLANK(K4),"",K4)</f>
        <v/>
      </c>
      <c r="M19" s="328" t="str">
        <f>IF(ISBLANK(K5),"",K5)</f>
        <v/>
      </c>
      <c r="N19" s="328" t="str">
        <f>IF(ISBLANK(K6),"",K6)</f>
        <v/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 t="str">
        <f>IF(ISBLANK(N4),"",N4)</f>
        <v/>
      </c>
      <c r="M20" s="329" t="str">
        <f>IF(ISBLANK(N5),"",N5)</f>
        <v/>
      </c>
      <c r="N20" s="329" t="str">
        <f>IF(ISBLANK(N6),"",N6)</f>
        <v/>
      </c>
      <c r="O20" s="364"/>
    </row>
    <row r="21" spans="1:15" x14ac:dyDescent="0.25">
      <c r="A21" s="322">
        <f>A4</f>
        <v>2020</v>
      </c>
      <c r="B21" s="319" t="str">
        <f>IF(ISBLANK(D4),"",D4)</f>
        <v/>
      </c>
      <c r="C21" s="319" t="str">
        <f>IF(ISBLANK(C4),"",C4)</f>
        <v/>
      </c>
      <c r="E21" s="322">
        <f>A4</f>
        <v>2020</v>
      </c>
      <c r="F21" s="319" t="str">
        <f>IF(ISBLANK(G4),"",G4)</f>
        <v/>
      </c>
      <c r="G21" s="319" t="str">
        <f>IF(ISBLANK(F4),"",F4)</f>
        <v/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 t="str">
        <f t="shared" ref="B22:B23" si="7">IF(ISBLANK(D5),"",D5)</f>
        <v/>
      </c>
      <c r="C22" s="320" t="str">
        <f t="shared" ref="C22:C23" si="8">IF(ISBLANK(C5),"",C5)</f>
        <v/>
      </c>
      <c r="E22" s="323">
        <f t="shared" ref="E22:E23" si="9">A5</f>
        <v>2021</v>
      </c>
      <c r="F22" s="320" t="str">
        <f t="shared" ref="F22:F23" si="10">IF(ISBLANK(G5),"",G5)</f>
        <v/>
      </c>
      <c r="G22" s="320" t="str">
        <f t="shared" ref="G22:G23" si="11">IF(ISBLANK(F5),"",F5)</f>
        <v/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 t="str">
        <f t="shared" si="7"/>
        <v/>
      </c>
      <c r="C23" s="321" t="str">
        <f t="shared" si="8"/>
        <v/>
      </c>
      <c r="E23" s="324">
        <f t="shared" si="9"/>
        <v>2022</v>
      </c>
      <c r="F23" s="321" t="str">
        <f t="shared" si="10"/>
        <v/>
      </c>
      <c r="G23" s="321" t="str">
        <f t="shared" si="11"/>
        <v/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/>
      <c r="C5" s="611"/>
      <c r="D5" s="611"/>
      <c r="E5" s="599"/>
      <c r="F5" s="616"/>
      <c r="G5" s="945"/>
      <c r="H5" s="599"/>
      <c r="I5" s="616"/>
      <c r="J5" s="616"/>
      <c r="K5" s="616"/>
      <c r="L5" s="945"/>
    </row>
    <row r="6" spans="1:12" x14ac:dyDescent="0.25">
      <c r="A6" s="286">
        <v>2021</v>
      </c>
      <c r="B6" s="601"/>
      <c r="C6" s="612"/>
      <c r="D6" s="612"/>
      <c r="E6" s="1034"/>
      <c r="F6" s="1028"/>
      <c r="G6" s="980"/>
      <c r="H6" s="1034"/>
      <c r="I6" s="1028"/>
      <c r="J6" s="1028"/>
      <c r="K6" s="1028"/>
      <c r="L6" s="980"/>
    </row>
    <row r="7" spans="1:12" x14ac:dyDescent="0.25">
      <c r="A7" s="218">
        <v>2022</v>
      </c>
      <c r="B7" s="601"/>
      <c r="C7" s="612"/>
      <c r="D7" s="612"/>
      <c r="E7" s="1034"/>
      <c r="F7" s="1028"/>
      <c r="G7" s="980"/>
      <c r="H7" s="1034"/>
      <c r="I7" s="1028"/>
      <c r="J7" s="1028"/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 t="str">
        <f>IF(ISBLANK(I7),"",I7)</f>
        <v/>
      </c>
    </row>
    <row r="15" spans="1:12" ht="30" x14ac:dyDescent="0.25">
      <c r="A15" s="833" t="s">
        <v>1543</v>
      </c>
      <c r="B15" s="623" t="str">
        <f>IF(ISBLANK(J7),"",J7)</f>
        <v/>
      </c>
    </row>
    <row r="17" spans="1:2" x14ac:dyDescent="0.25">
      <c r="A17" s="625" t="s">
        <v>1540</v>
      </c>
      <c r="B17" s="621" t="str">
        <f>IF(ISBLANK(I7),"",I7)</f>
        <v/>
      </c>
    </row>
    <row r="18" spans="1:2" x14ac:dyDescent="0.25">
      <c r="A18" s="627" t="s">
        <v>1541</v>
      </c>
      <c r="B18" s="623" t="str">
        <f>IF(ISBLANK(J7),"",J7)</f>
        <v/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/>
      <c r="C4" s="55"/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/>
      <c r="C5" s="61"/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/>
      <c r="C6" s="614"/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/>
      <c r="C10" s="614"/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/>
      <c r="C14" s="73"/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/>
      <c r="C4" s="55"/>
      <c r="D4" s="359" t="s">
        <v>1368</v>
      </c>
      <c r="E4" s="892" t="s">
        <v>5</v>
      </c>
    </row>
    <row r="5" spans="1:6" x14ac:dyDescent="0.25">
      <c r="A5" s="101" t="s">
        <v>902</v>
      </c>
      <c r="B5" s="58"/>
      <c r="C5" s="58"/>
      <c r="D5" s="129" t="s">
        <v>1616</v>
      </c>
      <c r="E5" s="893" t="s">
        <v>5</v>
      </c>
    </row>
    <row r="6" spans="1:6" x14ac:dyDescent="0.25">
      <c r="A6" s="102" t="s">
        <v>394</v>
      </c>
      <c r="B6" s="94"/>
      <c r="C6" s="94"/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/>
      <c r="C9" s="58"/>
      <c r="D9" s="129" t="s">
        <v>1369</v>
      </c>
      <c r="E9" s="894" t="s">
        <v>5</v>
      </c>
    </row>
    <row r="10" spans="1:6" x14ac:dyDescent="0.25">
      <c r="A10" s="101" t="s">
        <v>1003</v>
      </c>
      <c r="B10" s="58"/>
      <c r="C10" s="58"/>
      <c r="D10" s="129" t="s">
        <v>1369</v>
      </c>
      <c r="E10" s="894" t="s">
        <v>5</v>
      </c>
    </row>
    <row r="11" spans="1:6" x14ac:dyDescent="0.25">
      <c r="A11" s="102" t="s">
        <v>396</v>
      </c>
      <c r="B11" s="58"/>
      <c r="C11" s="58"/>
      <c r="D11" s="129" t="s">
        <v>1370</v>
      </c>
      <c r="E11" s="894" t="s">
        <v>5</v>
      </c>
    </row>
    <row r="12" spans="1:6" x14ac:dyDescent="0.25">
      <c r="A12" s="93" t="s">
        <v>904</v>
      </c>
      <c r="B12" s="61"/>
      <c r="C12" s="61"/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/>
      <c r="C5" s="611"/>
      <c r="D5" s="751">
        <v>0</v>
      </c>
      <c r="E5" s="751"/>
      <c r="G5" s="358">
        <v>2014</v>
      </c>
      <c r="H5" s="70"/>
      <c r="I5" s="55"/>
      <c r="J5" s="55"/>
      <c r="K5" s="71"/>
    </row>
    <row r="6" spans="1:12" x14ac:dyDescent="0.25">
      <c r="A6" s="286">
        <v>2021</v>
      </c>
      <c r="B6" s="601"/>
      <c r="C6" s="612"/>
      <c r="D6" s="959">
        <v>0</v>
      </c>
      <c r="E6" s="959"/>
      <c r="G6" s="480">
        <v>2017</v>
      </c>
      <c r="H6" s="212"/>
      <c r="I6" s="58"/>
      <c r="J6" s="58"/>
      <c r="K6" s="214"/>
    </row>
    <row r="7" spans="1:12" x14ac:dyDescent="0.25">
      <c r="A7" s="218">
        <v>2022</v>
      </c>
      <c r="B7" s="601"/>
      <c r="C7" s="612"/>
      <c r="D7" s="959">
        <v>0</v>
      </c>
      <c r="E7" s="959"/>
      <c r="G7" s="482">
        <v>2020</v>
      </c>
      <c r="H7" s="72"/>
      <c r="I7" s="61"/>
      <c r="J7" s="61"/>
      <c r="K7" s="73"/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 t="str">
        <f>IF(ISBLANK(C7),"",C7)</f>
        <v/>
      </c>
      <c r="D14" s="631">
        <f>A5</f>
        <v>2020</v>
      </c>
      <c r="E14" s="625">
        <f>IF(ISBLANK(D5),"",D5)</f>
        <v>0</v>
      </c>
      <c r="F14" s="211"/>
      <c r="G14" s="634" t="s">
        <v>925</v>
      </c>
      <c r="H14" s="621" t="str">
        <f>IF(ISBLANK(J7),"",J7)</f>
        <v/>
      </c>
      <c r="I14" s="211"/>
      <c r="J14" s="211"/>
    </row>
    <row r="15" spans="1:12" x14ac:dyDescent="0.25">
      <c r="A15" s="870" t="s">
        <v>16</v>
      </c>
      <c r="B15" s="630" t="str">
        <f>IF(ISBLANK(B7),"",B7)</f>
        <v/>
      </c>
      <c r="D15" s="632">
        <f t="shared" ref="D15:D16" si="0">A6</f>
        <v>2021</v>
      </c>
      <c r="E15" s="626">
        <f>IF(ISBLANK(D6),"",D6)</f>
        <v>0</v>
      </c>
      <c r="F15" s="211"/>
      <c r="G15" s="635" t="s">
        <v>926</v>
      </c>
      <c r="H15" s="623" t="str">
        <f>IF(ISBLANK(I7),"",I7)</f>
        <v/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0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 t="str">
        <f>IF(ISBLANK(C7),"",C7)</f>
        <v/>
      </c>
      <c r="F19" s="253"/>
      <c r="G19" s="634" t="s">
        <v>529</v>
      </c>
      <c r="H19" s="621" t="str">
        <f>IF(ISBLANK(J7),"",J7)</f>
        <v/>
      </c>
      <c r="I19" s="211"/>
      <c r="J19" s="211"/>
      <c r="N19" s="253"/>
    </row>
    <row r="20" spans="1:14" x14ac:dyDescent="0.25">
      <c r="A20" s="870" t="s">
        <v>498</v>
      </c>
      <c r="B20" s="630" t="str">
        <f>IF(ISBLANK(B7),"",B7)</f>
        <v/>
      </c>
      <c r="F20" s="253"/>
      <c r="G20" s="635" t="s">
        <v>528</v>
      </c>
      <c r="H20" s="623" t="str">
        <f>IF(ISBLANK(I7),"",I7)</f>
        <v/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/>
      <c r="C5" s="1092"/>
      <c r="D5" s="1093"/>
      <c r="E5" s="1092"/>
      <c r="F5" s="1093"/>
    </row>
    <row r="6" spans="1:9" x14ac:dyDescent="0.25">
      <c r="A6" s="218">
        <v>2021</v>
      </c>
      <c r="B6" s="1092"/>
      <c r="C6" s="1092"/>
      <c r="D6" s="1093"/>
      <c r="E6" s="1092"/>
      <c r="F6" s="1093"/>
    </row>
    <row r="7" spans="1:9" x14ac:dyDescent="0.25">
      <c r="A7" s="219">
        <v>2022</v>
      </c>
      <c r="B7" s="73"/>
      <c r="C7" s="73"/>
      <c r="D7" s="73"/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/>
      <c r="C5" s="58"/>
      <c r="D5" s="211" t="s">
        <v>1653</v>
      </c>
      <c r="E5" s="882" t="s">
        <v>5</v>
      </c>
    </row>
    <row r="6" spans="1:6" x14ac:dyDescent="0.25">
      <c r="A6" s="1040" t="s">
        <v>1647</v>
      </c>
      <c r="B6" s="58"/>
      <c r="C6" s="58"/>
      <c r="D6" s="211" t="s">
        <v>1653</v>
      </c>
      <c r="E6" s="882" t="s">
        <v>5</v>
      </c>
    </row>
    <row r="7" spans="1:6" x14ac:dyDescent="0.25">
      <c r="A7" s="1041" t="s">
        <v>1648</v>
      </c>
      <c r="B7" s="61"/>
      <c r="C7" s="61"/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/>
      <c r="C9" s="58"/>
      <c r="D9" s="211" t="s">
        <v>1653</v>
      </c>
      <c r="E9" s="882" t="s">
        <v>5</v>
      </c>
    </row>
    <row r="10" spans="1:6" x14ac:dyDescent="0.25">
      <c r="A10" s="1040" t="s">
        <v>1647</v>
      </c>
      <c r="B10" s="58"/>
      <c r="C10" s="58"/>
      <c r="D10" s="211" t="s">
        <v>1653</v>
      </c>
      <c r="E10" s="882" t="s">
        <v>5</v>
      </c>
    </row>
    <row r="11" spans="1:6" x14ac:dyDescent="0.25">
      <c r="A11" s="1041" t="s">
        <v>1648</v>
      </c>
      <c r="B11" s="61"/>
      <c r="C11" s="61"/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/>
      <c r="C13" s="58"/>
      <c r="D13" s="211" t="s">
        <v>1653</v>
      </c>
      <c r="E13" s="882" t="s">
        <v>5</v>
      </c>
    </row>
    <row r="14" spans="1:6" x14ac:dyDescent="0.25">
      <c r="A14" s="1041" t="s">
        <v>1648</v>
      </c>
      <c r="B14" s="61"/>
      <c r="C14" s="61"/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/>
      <c r="C5" s="458"/>
      <c r="D5" s="458"/>
      <c r="E5" s="457"/>
      <c r="F5" s="458"/>
      <c r="G5" s="458"/>
      <c r="H5" s="457"/>
      <c r="I5" s="763"/>
      <c r="J5" s="365"/>
      <c r="K5" s="253"/>
      <c r="L5" s="253"/>
      <c r="M5" s="253"/>
      <c r="N5" s="253"/>
    </row>
    <row r="6" spans="1:15" x14ac:dyDescent="0.25">
      <c r="A6" s="229">
        <v>2021</v>
      </c>
      <c r="B6" s="457"/>
      <c r="C6" s="458"/>
      <c r="D6" s="458"/>
      <c r="E6" s="457"/>
      <c r="F6" s="458"/>
      <c r="G6" s="458"/>
      <c r="H6" s="457"/>
      <c r="I6" s="763"/>
      <c r="J6" s="365"/>
      <c r="K6" s="253"/>
      <c r="L6" s="253"/>
      <c r="M6" s="253"/>
      <c r="N6" s="253"/>
    </row>
    <row r="7" spans="1:15" x14ac:dyDescent="0.25">
      <c r="A7" s="229">
        <v>2022</v>
      </c>
      <c r="B7" s="601"/>
      <c r="C7" s="612"/>
      <c r="D7" s="612"/>
      <c r="E7" s="601"/>
      <c r="F7" s="612"/>
      <c r="G7" s="612"/>
      <c r="H7" s="947"/>
      <c r="I7" s="948"/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 t="str">
        <f>IF(ISBLANK(B5),"",B5)</f>
        <v/>
      </c>
      <c r="C14" s="674" t="str">
        <f t="shared" ref="C14:D14" si="0">IF(ISBLANK(C5),"",C5)</f>
        <v/>
      </c>
      <c r="D14" s="669" t="str">
        <f t="shared" si="0"/>
        <v/>
      </c>
      <c r="F14" s="884">
        <f>A5</f>
        <v>2020</v>
      </c>
      <c r="G14" s="674" t="str">
        <f>IF(ISBLANK(E5),"",E5)</f>
        <v/>
      </c>
      <c r="H14" s="674" t="str">
        <f t="shared" ref="H14:I16" si="1">IF(ISBLANK(F5),"",F5)</f>
        <v/>
      </c>
      <c r="I14" s="669" t="str">
        <f t="shared" si="1"/>
        <v/>
      </c>
      <c r="J14" s="756"/>
      <c r="K14" s="884">
        <f>A5</f>
        <v>2020</v>
      </c>
      <c r="L14" s="674" t="str">
        <f>IF(ISBLANK(H5),"",H5)</f>
        <v/>
      </c>
      <c r="M14" s="669" t="str">
        <f>IF(ISBLANK(I5),"",I5)</f>
        <v/>
      </c>
      <c r="N14" s="211"/>
      <c r="O14" s="211"/>
    </row>
    <row r="15" spans="1:15" x14ac:dyDescent="0.25">
      <c r="A15" s="885">
        <f t="shared" ref="A15:A16" si="2">A6</f>
        <v>2021</v>
      </c>
      <c r="B15" s="879" t="str">
        <f t="shared" ref="B15:D16" si="3">IF(ISBLANK(B6),"",B6)</f>
        <v/>
      </c>
      <c r="C15" s="879" t="str">
        <f t="shared" si="3"/>
        <v/>
      </c>
      <c r="D15" s="886" t="str">
        <f t="shared" si="3"/>
        <v/>
      </c>
      <c r="F15" s="890">
        <f t="shared" ref="F15:F16" si="4">A6</f>
        <v>2021</v>
      </c>
      <c r="G15" s="853" t="str">
        <f t="shared" ref="G15:G16" si="5">IF(ISBLANK(E6),"",E6)</f>
        <v/>
      </c>
      <c r="H15" s="853" t="str">
        <f t="shared" si="1"/>
        <v/>
      </c>
      <c r="I15" s="670" t="str">
        <f t="shared" si="1"/>
        <v/>
      </c>
      <c r="J15" s="211"/>
      <c r="K15" s="890">
        <f t="shared" ref="K15:K16" si="6">A6</f>
        <v>2021</v>
      </c>
      <c r="L15" s="853" t="str">
        <f t="shared" ref="L15:M16" si="7">IF(ISBLANK(H6),"",H6)</f>
        <v/>
      </c>
      <c r="M15" s="670" t="str">
        <f t="shared" si="7"/>
        <v/>
      </c>
      <c r="N15" s="211"/>
      <c r="O15" s="211"/>
    </row>
    <row r="16" spans="1:15" x14ac:dyDescent="0.25">
      <c r="A16" s="887">
        <f t="shared" si="2"/>
        <v>2022</v>
      </c>
      <c r="B16" s="888" t="str">
        <f t="shared" si="3"/>
        <v/>
      </c>
      <c r="C16" s="888" t="str">
        <f t="shared" si="3"/>
        <v/>
      </c>
      <c r="D16" s="889" t="str">
        <f t="shared" si="3"/>
        <v/>
      </c>
      <c r="F16" s="891">
        <f t="shared" si="4"/>
        <v>2022</v>
      </c>
      <c r="G16" s="676" t="str">
        <f t="shared" si="5"/>
        <v/>
      </c>
      <c r="H16" s="676" t="str">
        <f t="shared" si="1"/>
        <v/>
      </c>
      <c r="I16" s="671" t="str">
        <f t="shared" si="1"/>
        <v/>
      </c>
      <c r="J16" s="211"/>
      <c r="K16" s="891">
        <f t="shared" si="6"/>
        <v>2022</v>
      </c>
      <c r="L16" s="676" t="str">
        <f t="shared" si="7"/>
        <v/>
      </c>
      <c r="M16" s="671" t="str">
        <f t="shared" si="7"/>
        <v/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 t="str">
        <f>IF(ISBLANK(B5),"",B5)</f>
        <v/>
      </c>
      <c r="C22" s="674" t="str">
        <f t="shared" ref="C22:D22" si="8">IF(ISBLANK(C5),"",C5)</f>
        <v/>
      </c>
      <c r="D22" s="669" t="str">
        <f t="shared" si="8"/>
        <v/>
      </c>
      <c r="F22" s="884">
        <f>A5</f>
        <v>2020</v>
      </c>
      <c r="G22" s="674" t="str">
        <f>IF(ISBLANK(E5),"",E5)</f>
        <v/>
      </c>
      <c r="H22" s="674" t="str">
        <f t="shared" ref="H22:I24" si="9">IF(ISBLANK(F5),"",F5)</f>
        <v/>
      </c>
      <c r="I22" s="669" t="str">
        <f t="shared" si="9"/>
        <v/>
      </c>
      <c r="J22" s="756"/>
      <c r="K22" s="884">
        <f>A5</f>
        <v>2020</v>
      </c>
      <c r="L22" s="674" t="str">
        <f>IF(ISBLANK(H5),"",H5)</f>
        <v/>
      </c>
      <c r="M22" s="669" t="str">
        <f>IF(ISBLANK(I5),"",I5)</f>
        <v/>
      </c>
      <c r="N22" s="211"/>
      <c r="O22" s="211"/>
    </row>
    <row r="23" spans="1:15" x14ac:dyDescent="0.25">
      <c r="A23" s="890">
        <f t="shared" ref="A23:A24" si="10">A6</f>
        <v>2021</v>
      </c>
      <c r="B23" s="853" t="str">
        <f t="shared" ref="B23:D24" si="11">IF(ISBLANK(B6),"",B6)</f>
        <v/>
      </c>
      <c r="C23" s="853" t="str">
        <f t="shared" si="11"/>
        <v/>
      </c>
      <c r="D23" s="670" t="str">
        <f t="shared" si="11"/>
        <v/>
      </c>
      <c r="F23" s="890">
        <f t="shared" ref="F23:F24" si="12">A6</f>
        <v>2021</v>
      </c>
      <c r="G23" s="853" t="str">
        <f t="shared" ref="G23:G24" si="13">IF(ISBLANK(E6),"",E6)</f>
        <v/>
      </c>
      <c r="H23" s="853" t="str">
        <f t="shared" si="9"/>
        <v/>
      </c>
      <c r="I23" s="670" t="str">
        <f t="shared" si="9"/>
        <v/>
      </c>
      <c r="J23" s="211"/>
      <c r="K23" s="890">
        <f t="shared" ref="K23:K24" si="14">A6</f>
        <v>2021</v>
      </c>
      <c r="L23" s="853" t="str">
        <f t="shared" ref="L23:M24" si="15">IF(ISBLANK(H6),"",H6)</f>
        <v/>
      </c>
      <c r="M23" s="670" t="str">
        <f t="shared" si="15"/>
        <v/>
      </c>
      <c r="N23" s="211"/>
      <c r="O23" s="211"/>
    </row>
    <row r="24" spans="1:15" x14ac:dyDescent="0.25">
      <c r="A24" s="891">
        <f t="shared" si="10"/>
        <v>2022</v>
      </c>
      <c r="B24" s="676" t="str">
        <f t="shared" si="11"/>
        <v/>
      </c>
      <c r="C24" s="676" t="str">
        <f t="shared" si="11"/>
        <v/>
      </c>
      <c r="D24" s="671" t="str">
        <f t="shared" si="11"/>
        <v/>
      </c>
      <c r="F24" s="891">
        <f t="shared" si="12"/>
        <v>2022</v>
      </c>
      <c r="G24" s="676" t="str">
        <f t="shared" si="13"/>
        <v/>
      </c>
      <c r="H24" s="676" t="str">
        <f t="shared" si="9"/>
        <v/>
      </c>
      <c r="I24" s="671" t="str">
        <f t="shared" si="9"/>
        <v/>
      </c>
      <c r="J24" s="211"/>
      <c r="K24" s="891">
        <f t="shared" si="14"/>
        <v>2022</v>
      </c>
      <c r="L24" s="676" t="str">
        <f t="shared" si="15"/>
        <v/>
      </c>
      <c r="M24" s="671" t="str">
        <f t="shared" si="15"/>
        <v/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/>
      <c r="C3" s="71"/>
      <c r="D3" s="71"/>
      <c r="F3" s="105" t="s">
        <v>537</v>
      </c>
      <c r="G3" s="97" t="str">
        <f>IF(ISBLANK(B3),"",B3)</f>
        <v/>
      </c>
      <c r="H3" s="97" t="str">
        <f>IF(ISBLANK(B4),"",B4)</f>
        <v/>
      </c>
      <c r="I3" s="97" t="str">
        <f>IF(ISBLANK(B5),"",B5)</f>
        <v/>
      </c>
      <c r="J3" s="365"/>
    </row>
    <row r="4" spans="1:12" x14ac:dyDescent="0.25">
      <c r="A4" s="286">
        <v>2021</v>
      </c>
      <c r="B4" s="214"/>
      <c r="C4" s="214"/>
      <c r="D4" s="214"/>
      <c r="F4" s="130" t="s">
        <v>538</v>
      </c>
      <c r="G4" s="98" t="str">
        <f>IF(ISBLANK(C3),"",C3)</f>
        <v/>
      </c>
      <c r="H4" s="98" t="str">
        <f>IF(ISBLANK(C4),"",C4)</f>
        <v/>
      </c>
      <c r="I4" s="98" t="str">
        <f>IF(ISBLANK(C5),"",C5)</f>
        <v/>
      </c>
      <c r="J4" s="365"/>
    </row>
    <row r="5" spans="1:12" x14ac:dyDescent="0.25">
      <c r="A5" s="218">
        <v>2022</v>
      </c>
      <c r="B5" s="168"/>
      <c r="C5" s="168"/>
      <c r="D5" s="168"/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 t="str">
        <f>IF(ISBLANK(B3),"",B3)</f>
        <v/>
      </c>
      <c r="H8" s="97" t="str">
        <f>IF(ISBLANK(B4),"",B4)</f>
        <v/>
      </c>
      <c r="I8" s="97" t="str">
        <f>IF(ISBLANK(B5),"",B5)</f>
        <v/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 t="str">
        <f>IF(ISBLANK(C3),"",C3)</f>
        <v/>
      </c>
      <c r="H9" s="98" t="str">
        <f>IF(ISBLANK(C4),"",C4)</f>
        <v/>
      </c>
      <c r="I9" s="98" t="str">
        <f>IF(ISBLANK(C5),"",C5)</f>
        <v/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 t="str">
        <f>IF(ISBLANK(D3),"",D3)</f>
        <v/>
      </c>
      <c r="H13" s="132" t="str">
        <f>IF(ISBLANK(D4),"",D4)</f>
        <v/>
      </c>
      <c r="I13" s="132" t="str">
        <f>IF(ISBLANK(D5),"",D5)</f>
        <v/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/>
      <c r="C4" s="110"/>
      <c r="E4" s="29" t="s">
        <v>540</v>
      </c>
      <c r="F4" s="163" t="e">
        <f>B4/($B$22+$C$22)*100</f>
        <v>#DIV/0!</v>
      </c>
      <c r="G4" s="163" t="e">
        <f>C4/($B$22+$C$22)*100</f>
        <v>#DIV/0!</v>
      </c>
      <c r="J4" s="29" t="s">
        <v>540</v>
      </c>
      <c r="K4" s="163" t="e">
        <f>G4</f>
        <v>#DIV/0!</v>
      </c>
    </row>
    <row r="5" spans="1:11" x14ac:dyDescent="0.25">
      <c r="A5" s="202" t="s">
        <v>541</v>
      </c>
      <c r="B5" s="212"/>
      <c r="C5" s="160"/>
      <c r="E5" s="29" t="s">
        <v>541</v>
      </c>
      <c r="F5" s="163" t="e">
        <f t="shared" ref="F5:G21" si="0">B5/($B$22+$C$22)*100</f>
        <v>#DIV/0!</v>
      </c>
      <c r="G5" s="163" t="e">
        <f t="shared" si="0"/>
        <v>#DIV/0!</v>
      </c>
      <c r="J5" s="29" t="s">
        <v>541</v>
      </c>
      <c r="K5" s="163" t="e">
        <f t="shared" ref="K5:K21" si="1">G5</f>
        <v>#DIV/0!</v>
      </c>
    </row>
    <row r="6" spans="1:11" x14ac:dyDescent="0.25">
      <c r="A6" s="202" t="s">
        <v>542</v>
      </c>
      <c r="B6" s="212"/>
      <c r="C6" s="160"/>
      <c r="E6" s="29" t="s">
        <v>542</v>
      </c>
      <c r="F6" s="163" t="e">
        <f t="shared" si="0"/>
        <v>#DIV/0!</v>
      </c>
      <c r="G6" s="163" t="e">
        <f t="shared" si="0"/>
        <v>#DIV/0!</v>
      </c>
      <c r="J6" s="29" t="s">
        <v>542</v>
      </c>
      <c r="K6" s="163" t="e">
        <f t="shared" si="1"/>
        <v>#DIV/0!</v>
      </c>
    </row>
    <row r="7" spans="1:11" x14ac:dyDescent="0.25">
      <c r="A7" s="202" t="s">
        <v>543</v>
      </c>
      <c r="B7" s="212"/>
      <c r="C7" s="160"/>
      <c r="E7" s="29" t="s">
        <v>543</v>
      </c>
      <c r="F7" s="163" t="e">
        <f t="shared" si="0"/>
        <v>#DIV/0!</v>
      </c>
      <c r="G7" s="163" t="e">
        <f t="shared" si="0"/>
        <v>#DIV/0!</v>
      </c>
      <c r="J7" s="29" t="s">
        <v>543</v>
      </c>
      <c r="K7" s="163" t="e">
        <f t="shared" si="1"/>
        <v>#DIV/0!</v>
      </c>
    </row>
    <row r="8" spans="1:11" x14ac:dyDescent="0.25">
      <c r="A8" s="202" t="s">
        <v>544</v>
      </c>
      <c r="B8" s="212"/>
      <c r="C8" s="160"/>
      <c r="E8" s="29" t="s">
        <v>544</v>
      </c>
      <c r="F8" s="163" t="e">
        <f t="shared" si="0"/>
        <v>#DIV/0!</v>
      </c>
      <c r="G8" s="163" t="e">
        <f t="shared" si="0"/>
        <v>#DIV/0!</v>
      </c>
      <c r="J8" s="29" t="s">
        <v>544</v>
      </c>
      <c r="K8" s="163" t="e">
        <f t="shared" si="1"/>
        <v>#DIV/0!</v>
      </c>
    </row>
    <row r="9" spans="1:11" x14ac:dyDescent="0.25">
      <c r="A9" s="202" t="s">
        <v>545</v>
      </c>
      <c r="B9" s="212"/>
      <c r="C9" s="160"/>
      <c r="E9" s="29" t="s">
        <v>545</v>
      </c>
      <c r="F9" s="163" t="e">
        <f t="shared" si="0"/>
        <v>#DIV/0!</v>
      </c>
      <c r="G9" s="163" t="e">
        <f t="shared" si="0"/>
        <v>#DIV/0!</v>
      </c>
      <c r="J9" s="29" t="s">
        <v>545</v>
      </c>
      <c r="K9" s="163" t="e">
        <f t="shared" si="1"/>
        <v>#DIV/0!</v>
      </c>
    </row>
    <row r="10" spans="1:11" x14ac:dyDescent="0.25">
      <c r="A10" s="202" t="s">
        <v>546</v>
      </c>
      <c r="B10" s="212"/>
      <c r="C10" s="160"/>
      <c r="E10" s="29" t="s">
        <v>546</v>
      </c>
      <c r="F10" s="163" t="e">
        <f t="shared" si="0"/>
        <v>#DIV/0!</v>
      </c>
      <c r="G10" s="163" t="e">
        <f t="shared" si="0"/>
        <v>#DIV/0!</v>
      </c>
      <c r="J10" s="29" t="s">
        <v>546</v>
      </c>
      <c r="K10" s="163" t="e">
        <f t="shared" si="1"/>
        <v>#DIV/0!</v>
      </c>
    </row>
    <row r="11" spans="1:11" x14ac:dyDescent="0.25">
      <c r="A11" s="202" t="s">
        <v>547</v>
      </c>
      <c r="B11" s="212"/>
      <c r="C11" s="160"/>
      <c r="E11" s="29" t="s">
        <v>547</v>
      </c>
      <c r="F11" s="163" t="e">
        <f t="shared" si="0"/>
        <v>#DIV/0!</v>
      </c>
      <c r="G11" s="163" t="e">
        <f t="shared" si="0"/>
        <v>#DIV/0!</v>
      </c>
      <c r="J11" s="29" t="s">
        <v>547</v>
      </c>
      <c r="K11" s="163" t="e">
        <f t="shared" si="1"/>
        <v>#DIV/0!</v>
      </c>
    </row>
    <row r="12" spans="1:11" x14ac:dyDescent="0.25">
      <c r="A12" s="202" t="s">
        <v>548</v>
      </c>
      <c r="B12" s="212"/>
      <c r="C12" s="160"/>
      <c r="E12" s="29" t="s">
        <v>548</v>
      </c>
      <c r="F12" s="163" t="e">
        <f t="shared" si="0"/>
        <v>#DIV/0!</v>
      </c>
      <c r="G12" s="163" t="e">
        <f t="shared" si="0"/>
        <v>#DIV/0!</v>
      </c>
      <c r="J12" s="29" t="s">
        <v>548</v>
      </c>
      <c r="K12" s="163" t="e">
        <f t="shared" si="1"/>
        <v>#DIV/0!</v>
      </c>
    </row>
    <row r="13" spans="1:11" x14ac:dyDescent="0.25">
      <c r="A13" s="202" t="s">
        <v>549</v>
      </c>
      <c r="B13" s="212"/>
      <c r="C13" s="160"/>
      <c r="E13" s="29" t="s">
        <v>549</v>
      </c>
      <c r="F13" s="163" t="e">
        <f t="shared" si="0"/>
        <v>#DIV/0!</v>
      </c>
      <c r="G13" s="163" t="e">
        <f t="shared" si="0"/>
        <v>#DIV/0!</v>
      </c>
      <c r="J13" s="29" t="s">
        <v>549</v>
      </c>
      <c r="K13" s="163" t="e">
        <f t="shared" si="1"/>
        <v>#DIV/0!</v>
      </c>
    </row>
    <row r="14" spans="1:11" x14ac:dyDescent="0.25">
      <c r="A14" s="202" t="s">
        <v>550</v>
      </c>
      <c r="B14" s="212"/>
      <c r="C14" s="160"/>
      <c r="E14" s="29" t="s">
        <v>550</v>
      </c>
      <c r="F14" s="163" t="e">
        <f t="shared" si="0"/>
        <v>#DIV/0!</v>
      </c>
      <c r="G14" s="163" t="e">
        <f t="shared" si="0"/>
        <v>#DIV/0!</v>
      </c>
      <c r="J14" s="29" t="s">
        <v>550</v>
      </c>
      <c r="K14" s="163" t="e">
        <f t="shared" si="1"/>
        <v>#DIV/0!</v>
      </c>
    </row>
    <row r="15" spans="1:11" x14ac:dyDescent="0.25">
      <c r="A15" s="202" t="s">
        <v>551</v>
      </c>
      <c r="B15" s="212"/>
      <c r="C15" s="160"/>
      <c r="E15" s="29" t="s">
        <v>551</v>
      </c>
      <c r="F15" s="163" t="e">
        <f t="shared" si="0"/>
        <v>#DIV/0!</v>
      </c>
      <c r="G15" s="163" t="e">
        <f t="shared" si="0"/>
        <v>#DIV/0!</v>
      </c>
      <c r="J15" s="29" t="s">
        <v>551</v>
      </c>
      <c r="K15" s="163" t="e">
        <f t="shared" si="1"/>
        <v>#DIV/0!</v>
      </c>
    </row>
    <row r="16" spans="1:11" x14ac:dyDescent="0.25">
      <c r="A16" s="202" t="s">
        <v>552</v>
      </c>
      <c r="B16" s="212"/>
      <c r="C16" s="160"/>
      <c r="E16" s="29" t="s">
        <v>552</v>
      </c>
      <c r="F16" s="163" t="e">
        <f t="shared" si="0"/>
        <v>#DIV/0!</v>
      </c>
      <c r="G16" s="163" t="e">
        <f t="shared" si="0"/>
        <v>#DIV/0!</v>
      </c>
      <c r="J16" s="29" t="s">
        <v>552</v>
      </c>
      <c r="K16" s="163" t="e">
        <f t="shared" si="1"/>
        <v>#DIV/0!</v>
      </c>
    </row>
    <row r="17" spans="1:11" x14ac:dyDescent="0.25">
      <c r="A17" s="202" t="s">
        <v>553</v>
      </c>
      <c r="B17" s="212"/>
      <c r="C17" s="160"/>
      <c r="E17" s="29" t="s">
        <v>553</v>
      </c>
      <c r="F17" s="163" t="e">
        <f t="shared" si="0"/>
        <v>#DIV/0!</v>
      </c>
      <c r="G17" s="163" t="e">
        <f t="shared" si="0"/>
        <v>#DIV/0!</v>
      </c>
      <c r="J17" s="29" t="s">
        <v>553</v>
      </c>
      <c r="K17" s="163" t="e">
        <f t="shared" si="1"/>
        <v>#DIV/0!</v>
      </c>
    </row>
    <row r="18" spans="1:11" x14ac:dyDescent="0.25">
      <c r="A18" s="202" t="s">
        <v>554</v>
      </c>
      <c r="B18" s="212"/>
      <c r="C18" s="160"/>
      <c r="E18" s="29" t="s">
        <v>554</v>
      </c>
      <c r="F18" s="163" t="e">
        <f t="shared" si="0"/>
        <v>#DIV/0!</v>
      </c>
      <c r="G18" s="163" t="e">
        <f t="shared" si="0"/>
        <v>#DIV/0!</v>
      </c>
      <c r="J18" s="29" t="s">
        <v>554</v>
      </c>
      <c r="K18" s="163" t="e">
        <f t="shared" si="1"/>
        <v>#DIV/0!</v>
      </c>
    </row>
    <row r="19" spans="1:11" x14ac:dyDescent="0.25">
      <c r="A19" s="202" t="s">
        <v>555</v>
      </c>
      <c r="B19" s="212"/>
      <c r="C19" s="160"/>
      <c r="E19" s="29" t="s">
        <v>555</v>
      </c>
      <c r="F19" s="163" t="e">
        <f t="shared" si="0"/>
        <v>#DIV/0!</v>
      </c>
      <c r="G19" s="163" t="e">
        <f t="shared" si="0"/>
        <v>#DIV/0!</v>
      </c>
      <c r="J19" s="29" t="s">
        <v>555</v>
      </c>
      <c r="K19" s="163" t="e">
        <f t="shared" si="1"/>
        <v>#DIV/0!</v>
      </c>
    </row>
    <row r="20" spans="1:11" x14ac:dyDescent="0.25">
      <c r="A20" s="202" t="s">
        <v>556</v>
      </c>
      <c r="B20" s="212"/>
      <c r="C20" s="160"/>
      <c r="E20" s="29" t="s">
        <v>556</v>
      </c>
      <c r="F20" s="163" t="e">
        <f t="shared" si="0"/>
        <v>#DIV/0!</v>
      </c>
      <c r="G20" s="163" t="e">
        <f t="shared" si="0"/>
        <v>#DIV/0!</v>
      </c>
      <c r="J20" s="29" t="s">
        <v>556</v>
      </c>
      <c r="K20" s="163" t="e">
        <f t="shared" si="1"/>
        <v>#DIV/0!</v>
      </c>
    </row>
    <row r="21" spans="1:11" x14ac:dyDescent="0.25">
      <c r="A21" s="203" t="s">
        <v>557</v>
      </c>
      <c r="B21" s="72"/>
      <c r="C21" s="111"/>
      <c r="E21" s="31" t="s">
        <v>557</v>
      </c>
      <c r="F21" s="163" t="e">
        <f t="shared" si="0"/>
        <v>#DIV/0!</v>
      </c>
      <c r="G21" s="163" t="e">
        <f t="shared" si="0"/>
        <v>#DIV/0!</v>
      </c>
      <c r="J21" s="31" t="s">
        <v>557</v>
      </c>
      <c r="K21" s="210" t="e">
        <f t="shared" si="1"/>
        <v>#DIV/0!</v>
      </c>
    </row>
    <row r="22" spans="1:11" x14ac:dyDescent="0.25">
      <c r="A22" s="309" t="s">
        <v>16</v>
      </c>
      <c r="B22" s="121">
        <f>SUM(B4:B21)</f>
        <v>0</v>
      </c>
      <c r="C22" s="124">
        <f>SUM(C4:C21)</f>
        <v>0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/>
      <c r="C3" s="110"/>
      <c r="E3" s="297" t="s">
        <v>709</v>
      </c>
      <c r="F3" s="71"/>
      <c r="G3" s="71"/>
      <c r="K3" s="122" t="s">
        <v>16</v>
      </c>
      <c r="L3" s="71"/>
      <c r="M3" s="71"/>
    </row>
    <row r="4" spans="1:16" x14ac:dyDescent="0.25">
      <c r="A4" s="202" t="s">
        <v>704</v>
      </c>
      <c r="B4" s="212"/>
      <c r="C4" s="160"/>
      <c r="E4" s="298" t="s">
        <v>710</v>
      </c>
      <c r="F4" s="214"/>
      <c r="G4" s="214"/>
      <c r="K4" s="215" t="s">
        <v>212</v>
      </c>
      <c r="L4" s="214"/>
      <c r="M4" s="214"/>
      <c r="N4" s="211"/>
    </row>
    <row r="5" spans="1:16" x14ac:dyDescent="0.25">
      <c r="A5" s="202" t="s">
        <v>705</v>
      </c>
      <c r="B5" s="212"/>
      <c r="C5" s="160"/>
      <c r="E5" s="298" t="s">
        <v>711</v>
      </c>
      <c r="F5" s="214"/>
      <c r="G5" s="214"/>
      <c r="K5" s="123" t="s">
        <v>213</v>
      </c>
      <c r="L5" s="73"/>
      <c r="M5" s="73"/>
      <c r="N5" s="211"/>
    </row>
    <row r="6" spans="1:16" x14ac:dyDescent="0.25">
      <c r="A6" s="202" t="s">
        <v>706</v>
      </c>
      <c r="B6" s="212"/>
      <c r="C6" s="160"/>
      <c r="E6" s="298" t="s">
        <v>712</v>
      </c>
      <c r="F6" s="214"/>
      <c r="G6" s="214"/>
      <c r="K6" s="226"/>
      <c r="L6" s="164"/>
      <c r="M6" s="211"/>
    </row>
    <row r="7" spans="1:16" x14ac:dyDescent="0.25">
      <c r="A7" s="202" t="s">
        <v>707</v>
      </c>
      <c r="B7" s="212"/>
      <c r="C7" s="160"/>
      <c r="E7" s="299" t="s">
        <v>713</v>
      </c>
      <c r="F7" s="73"/>
      <c r="G7" s="73"/>
      <c r="K7" s="227"/>
      <c r="L7" s="211"/>
      <c r="M7" s="211"/>
    </row>
    <row r="8" spans="1:16" x14ac:dyDescent="0.25">
      <c r="A8" s="203" t="s">
        <v>708</v>
      </c>
      <c r="B8" s="72"/>
      <c r="C8" s="111"/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 t="e">
        <f>C3/SUM(C3:C8)*100</f>
        <v>#DIV/0!</v>
      </c>
      <c r="C13" s="301" t="e">
        <f>B3/SUM(B3:B8)*100</f>
        <v>#DIV/0!</v>
      </c>
      <c r="E13" s="217" t="s">
        <v>836</v>
      </c>
      <c r="F13" s="289" t="str">
        <f>IF(ISBLANK(F3),"",F3)</f>
        <v/>
      </c>
      <c r="G13" s="289" t="str">
        <f>IF(ISBLANK(G3),"",G3)</f>
        <v/>
      </c>
    </row>
    <row r="14" spans="1:16" x14ac:dyDescent="0.25">
      <c r="A14" s="220" t="s">
        <v>825</v>
      </c>
      <c r="B14" s="305" t="e">
        <f>C4/SUM(C3:C8)*100</f>
        <v>#DIV/0!</v>
      </c>
      <c r="C14" s="302" t="e">
        <f>B4/SUM(B3:B8)*100</f>
        <v>#DIV/0!</v>
      </c>
      <c r="E14" s="286" t="s">
        <v>837</v>
      </c>
      <c r="F14" s="290" t="str">
        <f t="shared" ref="F14:G17" si="0">IF(ISBLANK(F4),"",F4)</f>
        <v/>
      </c>
      <c r="G14" s="290" t="str">
        <f t="shared" si="0"/>
        <v/>
      </c>
    </row>
    <row r="15" spans="1:16" x14ac:dyDescent="0.25">
      <c r="A15" s="220" t="s">
        <v>826</v>
      </c>
      <c r="B15" s="305" t="e">
        <f>C5/SUM(C3:C8)*100</f>
        <v>#DIV/0!</v>
      </c>
      <c r="C15" s="302" t="e">
        <f>B5/SUM(B3:B8)*100</f>
        <v>#DIV/0!</v>
      </c>
      <c r="E15" s="286" t="s">
        <v>838</v>
      </c>
      <c r="F15" s="290" t="str">
        <f t="shared" si="0"/>
        <v/>
      </c>
      <c r="G15" s="290" t="str">
        <f t="shared" si="0"/>
        <v/>
      </c>
    </row>
    <row r="16" spans="1:16" x14ac:dyDescent="0.25">
      <c r="A16" s="220" t="s">
        <v>827</v>
      </c>
      <c r="B16" s="305" t="e">
        <f>C6/SUM(C3:C8)*100</f>
        <v>#DIV/0!</v>
      </c>
      <c r="C16" s="302" t="e">
        <f>B6/SUM(B3:B8)*100</f>
        <v>#DIV/0!</v>
      </c>
      <c r="E16" s="286" t="s">
        <v>839</v>
      </c>
      <c r="F16" s="290" t="str">
        <f t="shared" si="0"/>
        <v/>
      </c>
      <c r="G16" s="290" t="str">
        <f t="shared" si="0"/>
        <v/>
      </c>
    </row>
    <row r="17" spans="1:18" x14ac:dyDescent="0.25">
      <c r="A17" s="220" t="s">
        <v>828</v>
      </c>
      <c r="B17" s="305" t="e">
        <f>C7/SUM(C3:C8)*100</f>
        <v>#DIV/0!</v>
      </c>
      <c r="C17" s="302" t="e">
        <f>B7/SUM(B3:B8)*100</f>
        <v>#DIV/0!</v>
      </c>
      <c r="E17" s="219" t="s">
        <v>840</v>
      </c>
      <c r="F17" s="291" t="str">
        <f t="shared" si="0"/>
        <v/>
      </c>
      <c r="G17" s="291" t="str">
        <f t="shared" si="0"/>
        <v/>
      </c>
    </row>
    <row r="18" spans="1:18" x14ac:dyDescent="0.25">
      <c r="A18" s="221" t="s">
        <v>829</v>
      </c>
      <c r="B18" s="306" t="e">
        <f>C8/SUM(C3:C8)*100</f>
        <v>#DIV/0!</v>
      </c>
      <c r="C18" s="303" t="e">
        <f>B8/SUM(B3:B8)*100</f>
        <v>#DIV/0!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 t="e">
        <f>B13</f>
        <v>#DIV/0!</v>
      </c>
      <c r="C22" s="301" t="e">
        <f>C13</f>
        <v>#DIV/0!</v>
      </c>
    </row>
    <row r="23" spans="1:18" x14ac:dyDescent="0.25">
      <c r="A23" s="220" t="s">
        <v>831</v>
      </c>
      <c r="B23" s="305" t="e">
        <f t="shared" ref="B23:C27" si="1">B14</f>
        <v>#DIV/0!</v>
      </c>
      <c r="C23" s="302" t="e">
        <f t="shared" si="1"/>
        <v>#DIV/0!</v>
      </c>
    </row>
    <row r="24" spans="1:18" x14ac:dyDescent="0.25">
      <c r="A24" s="307" t="s">
        <v>832</v>
      </c>
      <c r="B24" s="305" t="e">
        <f t="shared" si="1"/>
        <v>#DIV/0!</v>
      </c>
      <c r="C24" s="302" t="e">
        <f t="shared" si="1"/>
        <v>#DIV/0!</v>
      </c>
    </row>
    <row r="25" spans="1:18" x14ac:dyDescent="0.25">
      <c r="A25" s="220" t="s">
        <v>833</v>
      </c>
      <c r="B25" s="305" t="e">
        <f t="shared" si="1"/>
        <v>#DIV/0!</v>
      </c>
      <c r="C25" s="302" t="e">
        <f t="shared" si="1"/>
        <v>#DIV/0!</v>
      </c>
    </row>
    <row r="26" spans="1:18" x14ac:dyDescent="0.25">
      <c r="A26" s="220" t="s">
        <v>834</v>
      </c>
      <c r="B26" s="305" t="e">
        <f t="shared" si="1"/>
        <v>#DIV/0!</v>
      </c>
      <c r="C26" s="302" t="e">
        <f t="shared" si="1"/>
        <v>#DIV/0!</v>
      </c>
    </row>
    <row r="27" spans="1:18" x14ac:dyDescent="0.25">
      <c r="A27" s="308" t="s">
        <v>835</v>
      </c>
      <c r="B27" s="306" t="e">
        <f t="shared" si="1"/>
        <v>#DIV/0!</v>
      </c>
      <c r="C27" s="303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/>
      <c r="C34" s="110"/>
      <c r="E34" s="297" t="s">
        <v>709</v>
      </c>
      <c r="F34" s="71"/>
      <c r="G34" s="211"/>
      <c r="K34" s="122" t="s">
        <v>16</v>
      </c>
      <c r="L34" s="71"/>
      <c r="M34" s="211"/>
    </row>
    <row r="35" spans="1:16" x14ac:dyDescent="0.25">
      <c r="A35" s="202" t="s">
        <v>704</v>
      </c>
      <c r="B35" s="212"/>
      <c r="C35" s="160"/>
      <c r="E35" s="298" t="s">
        <v>710</v>
      </c>
      <c r="F35" s="214"/>
      <c r="G35" s="211"/>
      <c r="K35" s="215" t="s">
        <v>212</v>
      </c>
      <c r="L35" s="214"/>
      <c r="M35" s="211"/>
      <c r="N35" s="29" t="s">
        <v>876</v>
      </c>
    </row>
    <row r="36" spans="1:16" x14ac:dyDescent="0.25">
      <c r="A36" s="202" t="s">
        <v>705</v>
      </c>
      <c r="B36" s="212"/>
      <c r="C36" s="160"/>
      <c r="E36" s="298" t="s">
        <v>711</v>
      </c>
      <c r="F36" s="214"/>
      <c r="G36" s="211"/>
      <c r="K36" s="123" t="s">
        <v>213</v>
      </c>
      <c r="L36" s="73"/>
      <c r="M36" s="211"/>
      <c r="N36" s="288"/>
    </row>
    <row r="37" spans="1:16" x14ac:dyDescent="0.25">
      <c r="A37" s="202" t="s">
        <v>706</v>
      </c>
      <c r="B37" s="212"/>
      <c r="C37" s="160"/>
      <c r="E37" s="298" t="s">
        <v>712</v>
      </c>
      <c r="F37" s="214"/>
      <c r="G37" s="211"/>
      <c r="K37" s="226"/>
      <c r="L37" s="164"/>
      <c r="M37" s="211"/>
    </row>
    <row r="38" spans="1:16" x14ac:dyDescent="0.25">
      <c r="A38" s="202" t="s">
        <v>707</v>
      </c>
      <c r="B38" s="212"/>
      <c r="C38" s="160"/>
      <c r="E38" s="299" t="s">
        <v>713</v>
      </c>
      <c r="F38" s="73"/>
      <c r="G38" s="211"/>
      <c r="K38" s="227"/>
      <c r="L38" s="211"/>
      <c r="M38" s="211"/>
    </row>
    <row r="39" spans="1:16" x14ac:dyDescent="0.25">
      <c r="A39" s="203" t="s">
        <v>708</v>
      </c>
      <c r="B39" s="72"/>
      <c r="C39" s="111"/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 t="e">
        <f>C34/SUM(C34:C39)*100</f>
        <v>#DIV/0!</v>
      </c>
      <c r="C44" s="301" t="e">
        <f>B34/SUM(B34:B39)*100</f>
        <v>#DIV/0!</v>
      </c>
      <c r="E44" s="217" t="s">
        <v>836</v>
      </c>
      <c r="F44" s="289" t="str">
        <f>IF(ISBLANK(F34),"",F34)</f>
        <v/>
      </c>
    </row>
    <row r="45" spans="1:16" x14ac:dyDescent="0.25">
      <c r="A45" s="220" t="s">
        <v>825</v>
      </c>
      <c r="B45" s="305" t="e">
        <f>C35/SUM(C34:C39)*100</f>
        <v>#DIV/0!</v>
      </c>
      <c r="C45" s="302" t="e">
        <f>B35/SUM(B34:B39)*100</f>
        <v>#DIV/0!</v>
      </c>
      <c r="E45" s="286" t="s">
        <v>837</v>
      </c>
      <c r="F45" s="290" t="str">
        <f t="shared" ref="F45:F48" si="2">IF(ISBLANK(F35),"",F35)</f>
        <v/>
      </c>
    </row>
    <row r="46" spans="1:16" x14ac:dyDescent="0.25">
      <c r="A46" s="220" t="s">
        <v>826</v>
      </c>
      <c r="B46" s="305" t="e">
        <f>C36/SUM(C34:C39)*100</f>
        <v>#DIV/0!</v>
      </c>
      <c r="C46" s="302" t="e">
        <f>B36/SUM(B34:B39)*100</f>
        <v>#DIV/0!</v>
      </c>
      <c r="E46" s="286" t="s">
        <v>838</v>
      </c>
      <c r="F46" s="290" t="str">
        <f t="shared" si="2"/>
        <v/>
      </c>
    </row>
    <row r="47" spans="1:16" x14ac:dyDescent="0.25">
      <c r="A47" s="220" t="s">
        <v>827</v>
      </c>
      <c r="B47" s="305" t="e">
        <f>C37/SUM(C34:C39)*100</f>
        <v>#DIV/0!</v>
      </c>
      <c r="C47" s="302" t="e">
        <f>B37/SUM(B34:B39)*100</f>
        <v>#DIV/0!</v>
      </c>
      <c r="E47" s="286" t="s">
        <v>839</v>
      </c>
      <c r="F47" s="290" t="str">
        <f t="shared" si="2"/>
        <v/>
      </c>
    </row>
    <row r="48" spans="1:16" x14ac:dyDescent="0.25">
      <c r="A48" s="220" t="s">
        <v>828</v>
      </c>
      <c r="B48" s="305" t="e">
        <f>C38/SUM(C34:C39)*100</f>
        <v>#DIV/0!</v>
      </c>
      <c r="C48" s="302" t="e">
        <f>B38/SUM(B34:B39)*100</f>
        <v>#DIV/0!</v>
      </c>
      <c r="E48" s="219" t="s">
        <v>840</v>
      </c>
      <c r="F48" s="291" t="str">
        <f t="shared" si="2"/>
        <v/>
      </c>
    </row>
    <row r="49" spans="1:3" x14ac:dyDescent="0.25">
      <c r="A49" s="221" t="s">
        <v>829</v>
      </c>
      <c r="B49" s="306" t="e">
        <f>C39/SUM(C34:C39)*100</f>
        <v>#DIV/0!</v>
      </c>
      <c r="C49" s="303" t="e">
        <f>B39/SUM(B34:B39)*100</f>
        <v>#DIV/0!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 t="e">
        <f>B44</f>
        <v>#DIV/0!</v>
      </c>
      <c r="C53" s="301" t="e">
        <f>C44</f>
        <v>#DIV/0!</v>
      </c>
    </row>
    <row r="54" spans="1:3" x14ac:dyDescent="0.25">
      <c r="A54" s="220" t="s">
        <v>831</v>
      </c>
      <c r="B54" s="305" t="e">
        <f t="shared" ref="B54:C54" si="3">B45</f>
        <v>#DIV/0!</v>
      </c>
      <c r="C54" s="302" t="e">
        <f t="shared" si="3"/>
        <v>#DIV/0!</v>
      </c>
    </row>
    <row r="55" spans="1:3" x14ac:dyDescent="0.25">
      <c r="A55" s="307" t="s">
        <v>832</v>
      </c>
      <c r="B55" s="305" t="e">
        <f t="shared" ref="B55:C55" si="4">B46</f>
        <v>#DIV/0!</v>
      </c>
      <c r="C55" s="302" t="e">
        <f t="shared" si="4"/>
        <v>#DIV/0!</v>
      </c>
    </row>
    <row r="56" spans="1:3" x14ac:dyDescent="0.25">
      <c r="A56" s="220" t="s">
        <v>833</v>
      </c>
      <c r="B56" s="305" t="e">
        <f t="shared" ref="B56:C56" si="5">B47</f>
        <v>#DIV/0!</v>
      </c>
      <c r="C56" s="302" t="e">
        <f t="shared" si="5"/>
        <v>#DIV/0!</v>
      </c>
    </row>
    <row r="57" spans="1:3" x14ac:dyDescent="0.25">
      <c r="A57" s="220" t="s">
        <v>834</v>
      </c>
      <c r="B57" s="305" t="e">
        <f t="shared" ref="B57:C57" si="6">B48</f>
        <v>#DIV/0!</v>
      </c>
      <c r="C57" s="302" t="e">
        <f t="shared" si="6"/>
        <v>#DIV/0!</v>
      </c>
    </row>
    <row r="58" spans="1:3" x14ac:dyDescent="0.25">
      <c r="A58" s="308" t="s">
        <v>835</v>
      </c>
      <c r="B58" s="306" t="e">
        <f t="shared" ref="B58:C58" si="7">B49</f>
        <v>#DIV/0!</v>
      </c>
      <c r="C58" s="303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2024-04-26T07:35:48Z</dcterms:modified>
</cp:coreProperties>
</file>